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CARLOS\Downloads\2017\PFN, PEUAA y PDS\Estimación anual 2017 (enero-diciembre)\"/>
    </mc:Choice>
  </mc:AlternateContent>
  <xr:revisionPtr revIDLastSave="0" documentId="13_ncr:1_{92CFCD49-821A-4ECB-A77F-26ECE9D19D43}" xr6:coauthVersionLast="40" xr6:coauthVersionMax="40" xr10:uidLastSave="{00000000-0000-0000-0000-000000000000}"/>
  <bookViews>
    <workbookView xWindow="-120" yWindow="-120" windowWidth="20730" windowHeight="11160" tabRatio="910" xr2:uid="{00000000-000D-0000-FFFF-FFFF00000000}"/>
  </bookViews>
  <sheets>
    <sheet name="Índice" sheetId="52" r:id="rId1"/>
    <sheet name="SUR6.1.1_Tot" sheetId="1" r:id="rId2"/>
    <sheet name="SUR6.1.2_Tot" sheetId="2" r:id="rId3"/>
    <sheet name="SUR6.1.3_Tot" sheetId="4" r:id="rId4"/>
    <sheet name="SUR6.1.4_Tot" sheetId="9" r:id="rId5"/>
    <sheet name="SUR6.1.5_Tot" sheetId="39" r:id="rId6"/>
    <sheet name="SUR6.1.6_Tot" sheetId="43" r:id="rId7"/>
    <sheet name="SUR6.1.7_Ocup" sheetId="40" r:id="rId8"/>
    <sheet name="SUR6.1.8_Ocup" sheetId="41" r:id="rId9"/>
    <sheet name="SUR6.1.9_Ocup" sheetId="42" r:id="rId10"/>
    <sheet name="SUR6.1.10_Ocup" sheetId="45" r:id="rId11"/>
    <sheet name="SUR6.1.11_Ocup " sheetId="46" r:id="rId12"/>
    <sheet name="SUR6.1.12_Ocup" sheetId="47" r:id="rId13"/>
    <sheet name="SUR6.1.13.1_DesFNTE" sheetId="49" r:id="rId14"/>
    <sheet name="SUR6.1.13.2_DesFNTE" sheetId="48" r:id="rId15"/>
    <sheet name="SUR6.1.14.1_DesEU" sheetId="51" r:id="rId16"/>
    <sheet name="SUR6.1.14.2_DesEU " sheetId="50" r:id="rId17"/>
    <sheet name="SUR6.1.14.3_DesEU" sheetId="21" r:id="rId18"/>
  </sheets>
  <definedNames>
    <definedName name="_xlnm._FilterDatabase" localSheetId="1" hidden="1">'SUR6.1.1_Tot'!#REF!</definedName>
    <definedName name="_xlnm._FilterDatabase" localSheetId="10" hidden="1">'SUR6.1.10_Ocup'!#REF!</definedName>
    <definedName name="_xlnm._FilterDatabase" localSheetId="11" hidden="1">'SUR6.1.11_Ocup '!#REF!</definedName>
    <definedName name="_xlnm._FilterDatabase" localSheetId="12" hidden="1">'SUR6.1.12_Ocup'!#REF!</definedName>
    <definedName name="_xlnm._FilterDatabase" localSheetId="13" hidden="1">'SUR6.1.13.1_DesFNTE'!#REF!</definedName>
    <definedName name="_xlnm._FilterDatabase" localSheetId="14" hidden="1">'SUR6.1.13.2_DesFNTE'!#REF!</definedName>
    <definedName name="_xlnm._FilterDatabase" localSheetId="15" hidden="1">'SUR6.1.14.1_DesEU'!#REF!</definedName>
    <definedName name="_xlnm._FilterDatabase" localSheetId="16" hidden="1">'SUR6.1.14.2_DesEU '!#REF!</definedName>
    <definedName name="_xlnm._FilterDatabase" localSheetId="17" hidden="1">'SUR6.1.14.3_DesEU'!#REF!</definedName>
    <definedName name="_xlnm._FilterDatabase" localSheetId="2" hidden="1">'SUR6.1.2_Tot'!#REF!</definedName>
    <definedName name="_xlnm._FilterDatabase" localSheetId="3" hidden="1">'SUR6.1.3_Tot'!#REF!</definedName>
    <definedName name="_xlnm._FilterDatabase" localSheetId="4" hidden="1">'SUR6.1.4_Tot'!#REF!</definedName>
    <definedName name="_xlnm._FilterDatabase" localSheetId="5" hidden="1">'SUR6.1.5_Tot'!#REF!</definedName>
    <definedName name="_xlnm._FilterDatabase" localSheetId="6" hidden="1">'SUR6.1.6_Tot'!#REF!</definedName>
    <definedName name="_xlnm._FilterDatabase" localSheetId="7" hidden="1">'SUR6.1.7_Ocup'!#REF!</definedName>
    <definedName name="_xlnm._FilterDatabase" localSheetId="8" hidden="1">'SUR6.1.8_Ocup'!#REF!</definedName>
    <definedName name="_xlnm._FilterDatabase" localSheetId="9" hidden="1">'SUR6.1.9_Ocup'!#REF!</definedName>
    <definedName name="_xlnm.Print_Area" localSheetId="1">'SUR6.1.1_Tot'!$A$1:$P$71</definedName>
    <definedName name="_xlnm.Print_Area" localSheetId="10">'SUR6.1.10_Ocup'!$A$1:$R$82</definedName>
    <definedName name="_xlnm.Print_Area" localSheetId="11">'SUR6.1.11_Ocup '!$A$1:$N$82</definedName>
    <definedName name="_xlnm.Print_Area" localSheetId="12">'SUR6.1.12_Ocup'!$A$1:$S$82</definedName>
    <definedName name="_xlnm.Print_Area" localSheetId="13">'SUR6.1.13.1_DesFNTE'!$A$1:$P$74</definedName>
    <definedName name="_xlnm.Print_Area" localSheetId="14">'SUR6.1.13.2_DesFNTE'!$A$1:$P$42</definedName>
    <definedName name="_xlnm.Print_Area" localSheetId="15">'SUR6.1.14.1_DesEU'!$A$1:$P$74</definedName>
    <definedName name="_xlnm.Print_Area" localSheetId="16">'SUR6.1.14.2_DesEU '!$A$1:$P$41</definedName>
    <definedName name="_xlnm.Print_Area" localSheetId="17">'SUR6.1.14.3_DesEU'!$A$1:$P$57</definedName>
    <definedName name="_xlnm.Print_Area" localSheetId="2">'SUR6.1.2_Tot'!$A$1:$P$42</definedName>
    <definedName name="_xlnm.Print_Area" localSheetId="3">'SUR6.1.3_Tot'!$A$1:$P$47</definedName>
    <definedName name="_xlnm.Print_Area" localSheetId="4">'SUR6.1.4_Tot'!$A$1:$Q$51</definedName>
    <definedName name="_xlnm.Print_Area" localSheetId="5">'SUR6.1.5_Tot'!$A$1:$P$44</definedName>
    <definedName name="_xlnm.Print_Area" localSheetId="6">'SUR6.1.6_Tot'!$A$1:$O$47</definedName>
    <definedName name="_xlnm.Print_Area" localSheetId="7">'SUR6.1.7_Ocup'!$A$1:$P$48</definedName>
    <definedName name="_xlnm.Print_Area" localSheetId="8">'SUR6.1.8_Ocup'!$A$1:$N$81</definedName>
    <definedName name="_xlnm.Print_Area" localSheetId="9">'SUR6.1.9_Ocup'!$A$1:$N$81</definedName>
  </definedNames>
  <calcPr calcId="181029"/>
</workbook>
</file>

<file path=xl/calcChain.xml><?xml version="1.0" encoding="utf-8"?>
<calcChain xmlns="http://schemas.openxmlformats.org/spreadsheetml/2006/main">
  <c r="N21" i="43" l="1"/>
  <c r="N16" i="43"/>
  <c r="L16" i="43"/>
  <c r="J16" i="43"/>
  <c r="P42" i="9"/>
  <c r="P41" i="9"/>
  <c r="P40" i="9"/>
  <c r="P39" i="9"/>
  <c r="P38" i="9"/>
  <c r="P37" i="9"/>
  <c r="P36" i="9"/>
  <c r="N42" i="9"/>
  <c r="N41" i="9"/>
  <c r="N40" i="9"/>
  <c r="N39" i="9"/>
  <c r="N38" i="9"/>
  <c r="N35" i="9" s="1"/>
  <c r="N37" i="9"/>
  <c r="N36" i="9"/>
  <c r="L36" i="9"/>
  <c r="L37" i="9"/>
  <c r="L38" i="9"/>
  <c r="L39" i="9"/>
  <c r="L40" i="9"/>
  <c r="L41" i="9"/>
  <c r="L42" i="9"/>
  <c r="O17" i="1"/>
  <c r="M17" i="1"/>
  <c r="K16" i="1"/>
  <c r="L35" i="9" l="1"/>
  <c r="K31" i="2"/>
  <c r="K56" i="49" l="1"/>
  <c r="J34" i="43"/>
  <c r="K36" i="39"/>
  <c r="K35" i="39"/>
  <c r="K34" i="39"/>
  <c r="K33" i="39"/>
  <c r="K32" i="39"/>
  <c r="K28" i="39"/>
  <c r="K27" i="39"/>
  <c r="K26" i="39"/>
  <c r="K25" i="39"/>
  <c r="K24" i="39"/>
  <c r="K17" i="39"/>
  <c r="K16" i="39"/>
  <c r="K20" i="39"/>
  <c r="L17" i="9"/>
  <c r="O39" i="4"/>
  <c r="O38" i="4"/>
  <c r="O37" i="4"/>
  <c r="O36" i="4"/>
  <c r="O35" i="4"/>
  <c r="O34" i="4"/>
  <c r="M39" i="4"/>
  <c r="M38" i="4"/>
  <c r="M37" i="4"/>
  <c r="M36" i="4"/>
  <c r="M35" i="4"/>
  <c r="M34" i="4"/>
  <c r="K39" i="4"/>
  <c r="K38" i="4"/>
  <c r="K37" i="4"/>
  <c r="K36" i="4"/>
  <c r="K35" i="4"/>
  <c r="K34" i="4"/>
  <c r="K30" i="4"/>
  <c r="K21" i="4"/>
  <c r="K16" i="4"/>
  <c r="O35" i="2"/>
  <c r="O34" i="2"/>
  <c r="O33" i="2"/>
  <c r="O32" i="2"/>
  <c r="O31" i="2"/>
  <c r="M35" i="2"/>
  <c r="M34" i="2"/>
  <c r="M33" i="2"/>
  <c r="M32" i="2"/>
  <c r="M31" i="2"/>
  <c r="K35" i="2"/>
  <c r="K34" i="2"/>
  <c r="K33" i="2"/>
  <c r="K32" i="2"/>
  <c r="O27" i="2"/>
  <c r="O26" i="2"/>
  <c r="O25" i="2"/>
  <c r="O24" i="2"/>
  <c r="O23" i="2"/>
  <c r="M27" i="2"/>
  <c r="M26" i="2"/>
  <c r="M25" i="2"/>
  <c r="M24" i="2"/>
  <c r="M23" i="2"/>
  <c r="K27" i="2"/>
  <c r="K26" i="2"/>
  <c r="K25" i="2"/>
  <c r="K24" i="2"/>
  <c r="K23" i="2"/>
  <c r="M20" i="2"/>
  <c r="K20" i="2"/>
  <c r="O58" i="1"/>
  <c r="O57" i="1"/>
  <c r="M58" i="1"/>
  <c r="M57" i="1"/>
  <c r="K58" i="1"/>
  <c r="K57" i="1"/>
  <c r="N39" i="43" l="1"/>
  <c r="L39" i="43"/>
  <c r="J39" i="43"/>
  <c r="N38" i="43"/>
  <c r="L38" i="43"/>
  <c r="J38" i="43"/>
  <c r="N37" i="43"/>
  <c r="L37" i="43"/>
  <c r="J37" i="43"/>
  <c r="N36" i="43"/>
  <c r="L36" i="43"/>
  <c r="J36" i="43"/>
  <c r="N35" i="43"/>
  <c r="L35" i="43"/>
  <c r="J35" i="43"/>
  <c r="N34" i="43"/>
  <c r="L34" i="43"/>
  <c r="O36" i="39"/>
  <c r="M36" i="39"/>
  <c r="O35" i="39"/>
  <c r="M35" i="39"/>
  <c r="O34" i="39"/>
  <c r="M34" i="39"/>
  <c r="O33" i="39"/>
  <c r="M33" i="39"/>
  <c r="O32" i="39"/>
  <c r="M32" i="39"/>
  <c r="O28" i="39"/>
  <c r="M28" i="39"/>
  <c r="O27" i="39"/>
  <c r="M27" i="39"/>
  <c r="O26" i="39"/>
  <c r="M26" i="39"/>
  <c r="O25" i="39"/>
  <c r="M25" i="39"/>
  <c r="O24" i="39"/>
  <c r="M24" i="39"/>
  <c r="O20" i="39"/>
  <c r="M20" i="39"/>
  <c r="O19" i="39"/>
  <c r="M19" i="39"/>
  <c r="K19" i="39"/>
  <c r="O18" i="39"/>
  <c r="M18" i="39"/>
  <c r="K18" i="39"/>
  <c r="O17" i="39"/>
  <c r="M17" i="39"/>
  <c r="O16" i="39"/>
  <c r="M16" i="39"/>
  <c r="O20" i="2"/>
  <c r="O19" i="2"/>
  <c r="O18" i="2"/>
  <c r="O17" i="2"/>
  <c r="O16" i="2"/>
  <c r="M19" i="2"/>
  <c r="M18" i="2"/>
  <c r="M17" i="2"/>
  <c r="M16" i="2"/>
  <c r="K19" i="2"/>
  <c r="K18" i="2"/>
  <c r="K17" i="2"/>
  <c r="K16" i="2"/>
  <c r="M56" i="51" l="1"/>
  <c r="M55" i="51"/>
  <c r="O56" i="49"/>
  <c r="O49" i="21"/>
  <c r="O48" i="21"/>
  <c r="M49" i="21"/>
  <c r="M48" i="21"/>
  <c r="M16" i="21"/>
  <c r="O44" i="21"/>
  <c r="M44" i="21"/>
  <c r="O43" i="21"/>
  <c r="M43" i="21"/>
  <c r="O39" i="21"/>
  <c r="M39" i="21"/>
  <c r="O38" i="21"/>
  <c r="M38" i="21"/>
  <c r="O34" i="21"/>
  <c r="M34" i="21"/>
  <c r="O33" i="21"/>
  <c r="M33" i="21"/>
  <c r="O29" i="21"/>
  <c r="M29" i="21"/>
  <c r="O28" i="21"/>
  <c r="M28" i="21"/>
  <c r="O27" i="21"/>
  <c r="M27" i="21"/>
  <c r="O26" i="21"/>
  <c r="M26" i="21"/>
  <c r="O22" i="21"/>
  <c r="M22" i="21"/>
  <c r="O21" i="21"/>
  <c r="M21" i="21"/>
  <c r="O20" i="21"/>
  <c r="M20" i="21"/>
  <c r="O19" i="21"/>
  <c r="M19" i="21"/>
  <c r="O18" i="21"/>
  <c r="M18" i="21"/>
  <c r="O17" i="21"/>
  <c r="M17" i="21"/>
  <c r="O16" i="21"/>
  <c r="O47" i="21"/>
  <c r="M47" i="21"/>
  <c r="O42" i="21"/>
  <c r="M42" i="21"/>
  <c r="O37" i="21"/>
  <c r="M37" i="21"/>
  <c r="O32" i="21"/>
  <c r="M32" i="21"/>
  <c r="O25" i="21"/>
  <c r="M25" i="21"/>
  <c r="O15" i="21"/>
  <c r="M15" i="21"/>
  <c r="O32" i="50"/>
  <c r="M32" i="50"/>
  <c r="O31" i="50"/>
  <c r="M31" i="50"/>
  <c r="O30" i="50"/>
  <c r="M30" i="50"/>
  <c r="O29" i="50"/>
  <c r="M29" i="50"/>
  <c r="O28" i="50"/>
  <c r="M28" i="50"/>
  <c r="O27" i="50"/>
  <c r="M27" i="50"/>
  <c r="O24" i="50"/>
  <c r="M24" i="50"/>
  <c r="O23" i="50"/>
  <c r="M23" i="50"/>
  <c r="O22" i="50"/>
  <c r="M22" i="50"/>
  <c r="O21" i="50"/>
  <c r="M21" i="50"/>
  <c r="O20" i="50"/>
  <c r="M20" i="50"/>
  <c r="O17" i="50"/>
  <c r="M17" i="50"/>
  <c r="O16" i="50"/>
  <c r="M16" i="50"/>
  <c r="O26" i="50"/>
  <c r="M26" i="50"/>
  <c r="O19" i="50"/>
  <c r="M19" i="50"/>
  <c r="O15" i="50"/>
  <c r="M15" i="50"/>
  <c r="O57" i="51"/>
  <c r="M57" i="51"/>
  <c r="O56" i="51"/>
  <c r="O52" i="51"/>
  <c r="M52" i="51"/>
  <c r="O51" i="51"/>
  <c r="M51" i="51"/>
  <c r="O50" i="51"/>
  <c r="M50" i="51"/>
  <c r="O48" i="51"/>
  <c r="M48" i="51"/>
  <c r="O47" i="51"/>
  <c r="M47" i="51"/>
  <c r="O46" i="51"/>
  <c r="M46" i="51"/>
  <c r="O45" i="51"/>
  <c r="M45" i="51"/>
  <c r="O44" i="51"/>
  <c r="M44" i="51"/>
  <c r="O43" i="51"/>
  <c r="M43" i="51"/>
  <c r="O42" i="51"/>
  <c r="M42" i="51"/>
  <c r="O41" i="51"/>
  <c r="M41" i="51"/>
  <c r="O40" i="51"/>
  <c r="M40" i="51"/>
  <c r="O39" i="51"/>
  <c r="M39" i="51"/>
  <c r="O38" i="51"/>
  <c r="M38" i="51"/>
  <c r="O37" i="51"/>
  <c r="M37" i="51"/>
  <c r="O36" i="51"/>
  <c r="M36" i="51"/>
  <c r="O35" i="51"/>
  <c r="M35" i="51"/>
  <c r="O34" i="51"/>
  <c r="M34" i="51"/>
  <c r="O33" i="51"/>
  <c r="M33" i="51"/>
  <c r="O32" i="51"/>
  <c r="M32" i="51"/>
  <c r="O31" i="51"/>
  <c r="M31" i="51"/>
  <c r="O30" i="51"/>
  <c r="M30" i="51"/>
  <c r="O29" i="51"/>
  <c r="M29" i="51"/>
  <c r="O28" i="51"/>
  <c r="M28" i="51"/>
  <c r="O27" i="51"/>
  <c r="M27" i="51"/>
  <c r="O26" i="51"/>
  <c r="M26" i="51"/>
  <c r="O25" i="51"/>
  <c r="M25" i="51"/>
  <c r="O24" i="51"/>
  <c r="M24" i="51"/>
  <c r="O23" i="51"/>
  <c r="M23" i="51"/>
  <c r="O22" i="51"/>
  <c r="M22" i="51"/>
  <c r="O21" i="51"/>
  <c r="M21" i="51"/>
  <c r="O18" i="51"/>
  <c r="M18" i="51"/>
  <c r="O17" i="51"/>
  <c r="M17" i="51"/>
  <c r="O16" i="51"/>
  <c r="M16" i="51"/>
  <c r="O55" i="51"/>
  <c r="O20" i="51"/>
  <c r="M20" i="51"/>
  <c r="M15" i="51"/>
  <c r="O15" i="51"/>
  <c r="M27" i="48"/>
  <c r="O27" i="48"/>
  <c r="O19" i="48"/>
  <c r="M19" i="48"/>
  <c r="K19" i="48" s="1"/>
  <c r="O15" i="48"/>
  <c r="M15" i="48"/>
  <c r="O33" i="48"/>
  <c r="M33" i="48"/>
  <c r="O32" i="48"/>
  <c r="M32" i="48"/>
  <c r="O31" i="48"/>
  <c r="M31" i="48"/>
  <c r="O30" i="48"/>
  <c r="M30" i="48"/>
  <c r="O29" i="48"/>
  <c r="M29" i="48"/>
  <c r="O28" i="48"/>
  <c r="M28" i="48"/>
  <c r="O24" i="48"/>
  <c r="M24" i="48"/>
  <c r="K24" i="48" s="1"/>
  <c r="O23" i="48"/>
  <c r="M23" i="48"/>
  <c r="O22" i="48"/>
  <c r="M22" i="48"/>
  <c r="O21" i="48"/>
  <c r="M21" i="48"/>
  <c r="O20" i="48"/>
  <c r="M20" i="48"/>
  <c r="O17" i="48"/>
  <c r="M17" i="48"/>
  <c r="O16" i="48"/>
  <c r="M16" i="48"/>
  <c r="O57" i="49"/>
  <c r="M57" i="49"/>
  <c r="M56" i="49"/>
  <c r="K57" i="49"/>
  <c r="K55" i="49" s="1"/>
  <c r="O52" i="49"/>
  <c r="O51" i="49"/>
  <c r="O50" i="49"/>
  <c r="O49" i="49"/>
  <c r="O48" i="49"/>
  <c r="O47" i="49"/>
  <c r="O46" i="49"/>
  <c r="O45" i="49"/>
  <c r="O44" i="49"/>
  <c r="O43" i="49"/>
  <c r="O42" i="49"/>
  <c r="O41" i="49"/>
  <c r="O40" i="49"/>
  <c r="O39" i="49"/>
  <c r="O38" i="49"/>
  <c r="O37" i="49"/>
  <c r="O36" i="49"/>
  <c r="O35" i="49"/>
  <c r="O34" i="49"/>
  <c r="O33" i="49"/>
  <c r="O32" i="49"/>
  <c r="O31" i="49"/>
  <c r="O30" i="49"/>
  <c r="O29" i="49"/>
  <c r="O28" i="49"/>
  <c r="O27" i="49"/>
  <c r="O26" i="49"/>
  <c r="O25" i="49"/>
  <c r="O24" i="49"/>
  <c r="O23" i="49"/>
  <c r="O22" i="49"/>
  <c r="O21" i="49"/>
  <c r="M52" i="49"/>
  <c r="M51" i="49"/>
  <c r="M50" i="49"/>
  <c r="M49" i="49"/>
  <c r="M48" i="49"/>
  <c r="M47" i="49"/>
  <c r="M46" i="49"/>
  <c r="M45" i="49"/>
  <c r="M44" i="49"/>
  <c r="M43" i="49"/>
  <c r="M42" i="49"/>
  <c r="M41" i="49"/>
  <c r="M40" i="49"/>
  <c r="M39" i="49"/>
  <c r="M38" i="49"/>
  <c r="M37" i="49"/>
  <c r="M36" i="49"/>
  <c r="M35" i="49"/>
  <c r="M34" i="49"/>
  <c r="M33" i="49"/>
  <c r="M32" i="49"/>
  <c r="M31" i="49"/>
  <c r="M30" i="49"/>
  <c r="M29" i="49"/>
  <c r="M28" i="49"/>
  <c r="M27" i="49"/>
  <c r="M26" i="49"/>
  <c r="M25" i="49"/>
  <c r="M24" i="49"/>
  <c r="M23" i="49"/>
  <c r="M22" i="49"/>
  <c r="M21" i="49"/>
  <c r="K52" i="49"/>
  <c r="K51" i="49"/>
  <c r="K50" i="49"/>
  <c r="K49" i="49"/>
  <c r="K48" i="49"/>
  <c r="K47" i="49"/>
  <c r="K46" i="49"/>
  <c r="K45" i="49"/>
  <c r="K44" i="49"/>
  <c r="K43" i="49"/>
  <c r="K42" i="49"/>
  <c r="K41" i="49"/>
  <c r="K40" i="49"/>
  <c r="K39" i="49"/>
  <c r="K38" i="49"/>
  <c r="K37" i="49"/>
  <c r="K36" i="49"/>
  <c r="K35" i="49"/>
  <c r="K34" i="49"/>
  <c r="K33" i="49"/>
  <c r="K32" i="49"/>
  <c r="K31" i="49"/>
  <c r="K30" i="49"/>
  <c r="K29" i="49"/>
  <c r="K28" i="49"/>
  <c r="K27" i="49"/>
  <c r="K26" i="49"/>
  <c r="K25" i="49"/>
  <c r="K24" i="49"/>
  <c r="K23" i="49"/>
  <c r="K22" i="49"/>
  <c r="K21" i="49"/>
  <c r="O18" i="49"/>
  <c r="O17" i="49"/>
  <c r="O16" i="49"/>
  <c r="M18" i="49"/>
  <c r="M17" i="49"/>
  <c r="M16" i="49"/>
  <c r="K18" i="49"/>
  <c r="K17" i="49"/>
  <c r="K16" i="49"/>
  <c r="P74" i="47"/>
  <c r="P73" i="47"/>
  <c r="P72" i="47"/>
  <c r="P71" i="47"/>
  <c r="P70" i="47"/>
  <c r="P69" i="47"/>
  <c r="N74" i="47"/>
  <c r="N73" i="47"/>
  <c r="N72" i="47"/>
  <c r="N71" i="47"/>
  <c r="N70" i="47"/>
  <c r="N69" i="47"/>
  <c r="L74" i="47"/>
  <c r="L73" i="47"/>
  <c r="L72" i="47"/>
  <c r="L71" i="47"/>
  <c r="L70" i="47"/>
  <c r="L69" i="47"/>
  <c r="J74" i="47"/>
  <c r="J73" i="47"/>
  <c r="J72" i="47"/>
  <c r="J71" i="47"/>
  <c r="J70" i="47"/>
  <c r="J69" i="47"/>
  <c r="H74" i="47"/>
  <c r="H73" i="47"/>
  <c r="H72" i="47"/>
  <c r="H71" i="47"/>
  <c r="H70" i="47"/>
  <c r="H69" i="47"/>
  <c r="F74" i="47"/>
  <c r="F73" i="47"/>
  <c r="F72" i="47"/>
  <c r="F71" i="47"/>
  <c r="F70" i="47"/>
  <c r="F69" i="47"/>
  <c r="D74" i="47"/>
  <c r="D73" i="47"/>
  <c r="D72" i="47"/>
  <c r="D71" i="47"/>
  <c r="D70" i="47"/>
  <c r="D69" i="47"/>
  <c r="P66" i="47"/>
  <c r="P65" i="47"/>
  <c r="P64" i="47"/>
  <c r="P63" i="47"/>
  <c r="P62" i="47"/>
  <c r="P61" i="47"/>
  <c r="N66" i="47"/>
  <c r="N65" i="47"/>
  <c r="N64" i="47"/>
  <c r="N63" i="47"/>
  <c r="N62" i="47"/>
  <c r="N61" i="47"/>
  <c r="L66" i="47"/>
  <c r="L65" i="47"/>
  <c r="L64" i="47"/>
  <c r="L63" i="47"/>
  <c r="L62" i="47"/>
  <c r="L61" i="47"/>
  <c r="J66" i="47"/>
  <c r="J65" i="47"/>
  <c r="J64" i="47"/>
  <c r="J63" i="47"/>
  <c r="J62" i="47"/>
  <c r="J61" i="47"/>
  <c r="H66" i="47"/>
  <c r="H65" i="47"/>
  <c r="H64" i="47"/>
  <c r="H63" i="47"/>
  <c r="H62" i="47"/>
  <c r="H61" i="47"/>
  <c r="D66" i="47"/>
  <c r="D65" i="47"/>
  <c r="D64" i="47"/>
  <c r="D63" i="47"/>
  <c r="D62" i="47"/>
  <c r="D61" i="47"/>
  <c r="P58" i="47"/>
  <c r="P57" i="47"/>
  <c r="P56" i="47"/>
  <c r="P55" i="47"/>
  <c r="P54" i="47"/>
  <c r="P53" i="47"/>
  <c r="N58" i="47"/>
  <c r="N57" i="47"/>
  <c r="N56" i="47"/>
  <c r="N55" i="47"/>
  <c r="N54" i="47"/>
  <c r="N53" i="47"/>
  <c r="L58" i="47"/>
  <c r="L57" i="47"/>
  <c r="L56" i="47"/>
  <c r="L55" i="47"/>
  <c r="L54" i="47"/>
  <c r="L53" i="47"/>
  <c r="J58" i="47"/>
  <c r="J57" i="47"/>
  <c r="J56" i="47"/>
  <c r="J55" i="47"/>
  <c r="J54" i="47"/>
  <c r="J53" i="47"/>
  <c r="H58" i="47"/>
  <c r="H57" i="47"/>
  <c r="H56" i="47"/>
  <c r="H55" i="47"/>
  <c r="H54" i="47"/>
  <c r="H53" i="47"/>
  <c r="F58" i="47"/>
  <c r="F57" i="47"/>
  <c r="F56" i="47"/>
  <c r="F55" i="47"/>
  <c r="F54" i="47"/>
  <c r="F53" i="47"/>
  <c r="D58" i="47"/>
  <c r="D57" i="47"/>
  <c r="D56" i="47"/>
  <c r="D55" i="47"/>
  <c r="D54" i="47"/>
  <c r="D53" i="47"/>
  <c r="L74" i="46"/>
  <c r="L73" i="46"/>
  <c r="L72" i="46"/>
  <c r="L71" i="46"/>
  <c r="L70" i="46"/>
  <c r="L69" i="46"/>
  <c r="J74" i="46"/>
  <c r="J73" i="46"/>
  <c r="J72" i="46"/>
  <c r="J71" i="46"/>
  <c r="J70" i="46"/>
  <c r="J69" i="46"/>
  <c r="H74" i="46"/>
  <c r="H73" i="46"/>
  <c r="H72" i="46"/>
  <c r="H71" i="46"/>
  <c r="H70" i="46"/>
  <c r="H69" i="46"/>
  <c r="F74" i="46"/>
  <c r="F73" i="46"/>
  <c r="F72" i="46"/>
  <c r="F71" i="46"/>
  <c r="F70" i="46"/>
  <c r="F69" i="46"/>
  <c r="D74" i="46"/>
  <c r="D73" i="46"/>
  <c r="D72" i="46"/>
  <c r="D71" i="46"/>
  <c r="D70" i="46"/>
  <c r="D69" i="46"/>
  <c r="L66" i="46"/>
  <c r="L65" i="46"/>
  <c r="L64" i="46"/>
  <c r="L63" i="46"/>
  <c r="L62" i="46"/>
  <c r="L61" i="46"/>
  <c r="J66" i="46"/>
  <c r="J65" i="46"/>
  <c r="J64" i="46"/>
  <c r="J63" i="46"/>
  <c r="J62" i="46"/>
  <c r="J61" i="46"/>
  <c r="H66" i="46"/>
  <c r="H65" i="46"/>
  <c r="H64" i="46"/>
  <c r="H63" i="46"/>
  <c r="H62" i="46"/>
  <c r="H61" i="46"/>
  <c r="F66" i="46"/>
  <c r="F65" i="46"/>
  <c r="F64" i="46"/>
  <c r="F63" i="46"/>
  <c r="F62" i="46"/>
  <c r="F61" i="46"/>
  <c r="D66" i="46"/>
  <c r="D65" i="46"/>
  <c r="D64" i="46"/>
  <c r="D63" i="46"/>
  <c r="D62" i="46"/>
  <c r="D61" i="46"/>
  <c r="L58" i="46"/>
  <c r="L57" i="46"/>
  <c r="L56" i="46"/>
  <c r="L55" i="46"/>
  <c r="L54" i="46"/>
  <c r="L53" i="46"/>
  <c r="J58" i="46"/>
  <c r="J57" i="46"/>
  <c r="J56" i="46"/>
  <c r="J55" i="46"/>
  <c r="J54" i="46"/>
  <c r="J53" i="46"/>
  <c r="H58" i="46"/>
  <c r="H57" i="46"/>
  <c r="H56" i="46"/>
  <c r="H55" i="46"/>
  <c r="H54" i="46"/>
  <c r="H53" i="46"/>
  <c r="F58" i="46"/>
  <c r="F57" i="46"/>
  <c r="F56" i="46"/>
  <c r="F55" i="46"/>
  <c r="F54" i="46"/>
  <c r="F53" i="46"/>
  <c r="D58" i="46"/>
  <c r="D57" i="46"/>
  <c r="D56" i="46"/>
  <c r="D55" i="46"/>
  <c r="D54" i="46"/>
  <c r="D53" i="46"/>
  <c r="P74" i="45"/>
  <c r="P73" i="45"/>
  <c r="P72" i="45"/>
  <c r="P71" i="45"/>
  <c r="P70" i="45"/>
  <c r="P69" i="45"/>
  <c r="N74" i="45"/>
  <c r="N73" i="45"/>
  <c r="N72" i="45"/>
  <c r="N71" i="45"/>
  <c r="N70" i="45"/>
  <c r="N69" i="45"/>
  <c r="L74" i="45"/>
  <c r="L73" i="45"/>
  <c r="L72" i="45"/>
  <c r="L71" i="45"/>
  <c r="L70" i="45"/>
  <c r="L69" i="45"/>
  <c r="J74" i="45"/>
  <c r="J73" i="45"/>
  <c r="J72" i="45"/>
  <c r="J71" i="45"/>
  <c r="J70" i="45"/>
  <c r="J69" i="45"/>
  <c r="H74" i="45"/>
  <c r="H73" i="45"/>
  <c r="H72" i="45"/>
  <c r="H71" i="45"/>
  <c r="H70" i="45"/>
  <c r="H69" i="45"/>
  <c r="F74" i="45"/>
  <c r="F73" i="45"/>
  <c r="F72" i="45"/>
  <c r="F71" i="45"/>
  <c r="F70" i="45"/>
  <c r="F69" i="45"/>
  <c r="D74" i="45"/>
  <c r="D73" i="45"/>
  <c r="D72" i="45"/>
  <c r="D71" i="45"/>
  <c r="D70" i="45"/>
  <c r="D69" i="45"/>
  <c r="P66" i="45"/>
  <c r="P65" i="45"/>
  <c r="P64" i="45"/>
  <c r="P63" i="45"/>
  <c r="P62" i="45"/>
  <c r="P61" i="45"/>
  <c r="N66" i="45"/>
  <c r="N65" i="45"/>
  <c r="N64" i="45"/>
  <c r="N63" i="45"/>
  <c r="N62" i="45"/>
  <c r="N61" i="45"/>
  <c r="L66" i="45"/>
  <c r="L65" i="45"/>
  <c r="L64" i="45"/>
  <c r="L61" i="45"/>
  <c r="L62" i="45"/>
  <c r="L63" i="45"/>
  <c r="J66" i="45"/>
  <c r="J65" i="45"/>
  <c r="J64" i="45"/>
  <c r="J63" i="45"/>
  <c r="J62" i="45"/>
  <c r="J61" i="45"/>
  <c r="H66" i="45"/>
  <c r="H65" i="45"/>
  <c r="H64" i="45"/>
  <c r="H63" i="45"/>
  <c r="H62" i="45"/>
  <c r="H61" i="45"/>
  <c r="F66" i="45"/>
  <c r="F65" i="45"/>
  <c r="F64" i="45"/>
  <c r="F63" i="45"/>
  <c r="F62" i="45"/>
  <c r="F61" i="45"/>
  <c r="D66" i="45"/>
  <c r="D65" i="45"/>
  <c r="D64" i="45"/>
  <c r="D63" i="45"/>
  <c r="D62" i="45"/>
  <c r="D61" i="45"/>
  <c r="P58" i="45"/>
  <c r="P57" i="45"/>
  <c r="P56" i="45"/>
  <c r="P55" i="45"/>
  <c r="P54" i="45"/>
  <c r="P53" i="45"/>
  <c r="N58" i="45"/>
  <c r="N57" i="45"/>
  <c r="N56" i="45"/>
  <c r="N55" i="45"/>
  <c r="N54" i="45"/>
  <c r="N53" i="45"/>
  <c r="L58" i="45"/>
  <c r="L57" i="45"/>
  <c r="L56" i="45"/>
  <c r="L55" i="45"/>
  <c r="L54" i="45"/>
  <c r="L53" i="45"/>
  <c r="J58" i="45"/>
  <c r="J57" i="45"/>
  <c r="J56" i="45"/>
  <c r="J55" i="45"/>
  <c r="J54" i="45"/>
  <c r="J53" i="45"/>
  <c r="H58" i="45"/>
  <c r="H57" i="45"/>
  <c r="H56" i="45"/>
  <c r="H55" i="45"/>
  <c r="H54" i="45"/>
  <c r="H53" i="45"/>
  <c r="F58" i="45"/>
  <c r="F57" i="45"/>
  <c r="F56" i="45"/>
  <c r="F55" i="45"/>
  <c r="F54" i="45"/>
  <c r="F53" i="45"/>
  <c r="D58" i="45"/>
  <c r="D57" i="45"/>
  <c r="D56" i="45"/>
  <c r="D55" i="45"/>
  <c r="D54" i="45"/>
  <c r="D53" i="45"/>
  <c r="N74" i="42"/>
  <c r="N73" i="42"/>
  <c r="N72" i="42"/>
  <c r="N71" i="42"/>
  <c r="N70" i="42"/>
  <c r="N69" i="42"/>
  <c r="L74" i="42"/>
  <c r="L73" i="42"/>
  <c r="L72" i="42"/>
  <c r="L71" i="42"/>
  <c r="L70" i="42"/>
  <c r="L69" i="42"/>
  <c r="J74" i="42"/>
  <c r="J73" i="42"/>
  <c r="J72" i="42"/>
  <c r="J71" i="42"/>
  <c r="J70" i="42"/>
  <c r="J69" i="42"/>
  <c r="H74" i="42"/>
  <c r="H73" i="42"/>
  <c r="H72" i="42"/>
  <c r="H71" i="42"/>
  <c r="H70" i="42"/>
  <c r="H69" i="42"/>
  <c r="F74" i="42"/>
  <c r="F73" i="42"/>
  <c r="F72" i="42"/>
  <c r="F71" i="42"/>
  <c r="F70" i="42"/>
  <c r="F69" i="42"/>
  <c r="D74" i="42"/>
  <c r="D73" i="42"/>
  <c r="D72" i="42"/>
  <c r="D71" i="42"/>
  <c r="D70" i="42"/>
  <c r="D69" i="42"/>
  <c r="N66" i="42"/>
  <c r="N65" i="42"/>
  <c r="N64" i="42"/>
  <c r="N63" i="42"/>
  <c r="N62" i="42"/>
  <c r="N61" i="42"/>
  <c r="L66" i="42"/>
  <c r="L65" i="42"/>
  <c r="L64" i="42"/>
  <c r="L63" i="42"/>
  <c r="L62" i="42"/>
  <c r="L61" i="42"/>
  <c r="J66" i="42"/>
  <c r="J65" i="42"/>
  <c r="J64" i="42"/>
  <c r="J63" i="42"/>
  <c r="J62" i="42"/>
  <c r="J61" i="42"/>
  <c r="H66" i="42"/>
  <c r="H65" i="42"/>
  <c r="H64" i="42"/>
  <c r="H63" i="42"/>
  <c r="H62" i="42"/>
  <c r="H61" i="42"/>
  <c r="F66" i="42"/>
  <c r="F65" i="42"/>
  <c r="F64" i="42"/>
  <c r="F63" i="42"/>
  <c r="F62" i="42"/>
  <c r="F61" i="42"/>
  <c r="D66" i="42"/>
  <c r="D65" i="42"/>
  <c r="D64" i="42"/>
  <c r="D63" i="42"/>
  <c r="D62" i="42"/>
  <c r="D61" i="42"/>
  <c r="N53" i="42"/>
  <c r="N58" i="42"/>
  <c r="N57" i="42"/>
  <c r="N56" i="42"/>
  <c r="N55" i="42"/>
  <c r="N54" i="42"/>
  <c r="L58" i="42"/>
  <c r="L57" i="42"/>
  <c r="L56" i="42"/>
  <c r="L55" i="42"/>
  <c r="L54" i="42"/>
  <c r="L53" i="42"/>
  <c r="J58" i="42"/>
  <c r="J57" i="42"/>
  <c r="J56" i="42"/>
  <c r="J55" i="42"/>
  <c r="J54" i="42"/>
  <c r="J53" i="42"/>
  <c r="H58" i="42"/>
  <c r="H57" i="42"/>
  <c r="H56" i="42"/>
  <c r="H55" i="42"/>
  <c r="H54" i="42"/>
  <c r="H53" i="42"/>
  <c r="F58" i="42"/>
  <c r="F57" i="42"/>
  <c r="F56" i="42"/>
  <c r="F55" i="42"/>
  <c r="F54" i="42"/>
  <c r="F53" i="42"/>
  <c r="D58" i="42"/>
  <c r="D57" i="42"/>
  <c r="D56" i="42"/>
  <c r="D55" i="42"/>
  <c r="D54" i="42"/>
  <c r="D53" i="42"/>
  <c r="N74" i="41"/>
  <c r="N73" i="41"/>
  <c r="N72" i="41"/>
  <c r="N71" i="41"/>
  <c r="N70" i="41"/>
  <c r="N69" i="41"/>
  <c r="L74" i="41"/>
  <c r="L73" i="41"/>
  <c r="L72" i="41"/>
  <c r="L71" i="41"/>
  <c r="L70" i="41"/>
  <c r="L69" i="41"/>
  <c r="J74" i="41"/>
  <c r="J73" i="41"/>
  <c r="J72" i="41"/>
  <c r="J71" i="41"/>
  <c r="J70" i="41"/>
  <c r="J69" i="41"/>
  <c r="H74" i="41"/>
  <c r="H73" i="41"/>
  <c r="H72" i="41"/>
  <c r="H71" i="41"/>
  <c r="H70" i="41"/>
  <c r="H69" i="41"/>
  <c r="F74" i="41"/>
  <c r="F73" i="41"/>
  <c r="F72" i="41"/>
  <c r="F71" i="41"/>
  <c r="F70" i="41"/>
  <c r="F69" i="41"/>
  <c r="D74" i="41"/>
  <c r="D73" i="41"/>
  <c r="D72" i="41"/>
  <c r="D71" i="41"/>
  <c r="D70" i="41"/>
  <c r="D69" i="41"/>
  <c r="N66" i="41"/>
  <c r="N65" i="41"/>
  <c r="N64" i="41"/>
  <c r="N63" i="41"/>
  <c r="N62" i="41"/>
  <c r="N61" i="41"/>
  <c r="L66" i="41"/>
  <c r="L65" i="41"/>
  <c r="L64" i="41"/>
  <c r="L63" i="41"/>
  <c r="L62" i="41"/>
  <c r="L61" i="41"/>
  <c r="J66" i="41"/>
  <c r="J65" i="41"/>
  <c r="J64" i="41"/>
  <c r="J63" i="41"/>
  <c r="J62" i="41"/>
  <c r="J61" i="41"/>
  <c r="H66" i="41"/>
  <c r="H65" i="41"/>
  <c r="H64" i="41"/>
  <c r="H63" i="41"/>
  <c r="H62" i="41"/>
  <c r="H61" i="41"/>
  <c r="F66" i="41"/>
  <c r="F65" i="41"/>
  <c r="F64" i="41"/>
  <c r="F63" i="41"/>
  <c r="F62" i="41"/>
  <c r="F61" i="41"/>
  <c r="D66" i="41"/>
  <c r="D65" i="41"/>
  <c r="D64" i="41"/>
  <c r="D63" i="41"/>
  <c r="D62" i="41"/>
  <c r="D61" i="41"/>
  <c r="N58" i="41"/>
  <c r="N57" i="41"/>
  <c r="N56" i="41"/>
  <c r="N55" i="41"/>
  <c r="N54" i="41"/>
  <c r="N53" i="41"/>
  <c r="L58" i="41"/>
  <c r="L57" i="41"/>
  <c r="L56" i="41"/>
  <c r="L55" i="41"/>
  <c r="L54" i="41"/>
  <c r="L53" i="41"/>
  <c r="J58" i="41"/>
  <c r="J57" i="41"/>
  <c r="J56" i="41"/>
  <c r="J55" i="41"/>
  <c r="J54" i="41"/>
  <c r="J53" i="41"/>
  <c r="H58" i="41"/>
  <c r="H57" i="41"/>
  <c r="H56" i="41"/>
  <c r="H55" i="41"/>
  <c r="H54" i="41"/>
  <c r="H53" i="41"/>
  <c r="F58" i="41"/>
  <c r="F57" i="41"/>
  <c r="F56" i="41"/>
  <c r="F55" i="41"/>
  <c r="F54" i="41"/>
  <c r="F53" i="41"/>
  <c r="D58" i="41"/>
  <c r="D57" i="41"/>
  <c r="D56" i="41"/>
  <c r="D55" i="41"/>
  <c r="D54" i="41"/>
  <c r="D53" i="41"/>
  <c r="O39" i="40"/>
  <c r="O38" i="40"/>
  <c r="O37" i="40"/>
  <c r="O36" i="40"/>
  <c r="O35" i="40"/>
  <c r="O34" i="40"/>
  <c r="M39" i="40"/>
  <c r="M38" i="40"/>
  <c r="M37" i="40"/>
  <c r="M36" i="40"/>
  <c r="M35" i="40"/>
  <c r="M34" i="40"/>
  <c r="K39" i="40"/>
  <c r="K38" i="40"/>
  <c r="K37" i="40"/>
  <c r="K36" i="40"/>
  <c r="K35" i="40"/>
  <c r="K34" i="40"/>
  <c r="O30" i="40"/>
  <c r="O29" i="40"/>
  <c r="O28" i="40"/>
  <c r="O27" i="40"/>
  <c r="O26" i="40"/>
  <c r="O25" i="40"/>
  <c r="M30" i="40"/>
  <c r="M29" i="40"/>
  <c r="M28" i="40"/>
  <c r="M27" i="40"/>
  <c r="M26" i="40"/>
  <c r="M25" i="40"/>
  <c r="K30" i="40"/>
  <c r="K29" i="40"/>
  <c r="K28" i="40"/>
  <c r="K27" i="40"/>
  <c r="K26" i="40"/>
  <c r="K25" i="40"/>
  <c r="O21" i="40"/>
  <c r="O20" i="40"/>
  <c r="O19" i="40"/>
  <c r="O18" i="40"/>
  <c r="O17" i="40"/>
  <c r="O16" i="40"/>
  <c r="M21" i="40"/>
  <c r="M20" i="40"/>
  <c r="M19" i="40"/>
  <c r="M18" i="40"/>
  <c r="M17" i="40"/>
  <c r="M16" i="40"/>
  <c r="K21" i="40"/>
  <c r="K20" i="40"/>
  <c r="K19" i="40"/>
  <c r="K18" i="40"/>
  <c r="K17" i="40"/>
  <c r="K16" i="40"/>
  <c r="N30" i="43"/>
  <c r="N29" i="43"/>
  <c r="N28" i="43"/>
  <c r="N27" i="43"/>
  <c r="N26" i="43"/>
  <c r="N25" i="43"/>
  <c r="L30" i="43"/>
  <c r="L29" i="43"/>
  <c r="L28" i="43"/>
  <c r="L27" i="43"/>
  <c r="L26" i="43"/>
  <c r="L25" i="43"/>
  <c r="J30" i="43"/>
  <c r="J29" i="43"/>
  <c r="J28" i="43"/>
  <c r="J27" i="43"/>
  <c r="J26" i="43"/>
  <c r="J25" i="43"/>
  <c r="N20" i="43"/>
  <c r="N19" i="43"/>
  <c r="N18" i="43"/>
  <c r="N17" i="43"/>
  <c r="L21" i="43"/>
  <c r="L20" i="43"/>
  <c r="L19" i="43"/>
  <c r="L18" i="43"/>
  <c r="L17" i="43"/>
  <c r="J21" i="43"/>
  <c r="J20" i="43"/>
  <c r="J19" i="43"/>
  <c r="J18" i="43"/>
  <c r="J17" i="43"/>
  <c r="O31" i="39"/>
  <c r="O23" i="39"/>
  <c r="O15" i="39"/>
  <c r="P32" i="9"/>
  <c r="P31" i="9"/>
  <c r="P30" i="9"/>
  <c r="P28" i="9"/>
  <c r="P27" i="9"/>
  <c r="N32" i="9"/>
  <c r="N31" i="9"/>
  <c r="N30" i="9"/>
  <c r="N28" i="9"/>
  <c r="N27" i="9"/>
  <c r="L32" i="9"/>
  <c r="L31" i="9"/>
  <c r="L30" i="9"/>
  <c r="L28" i="9"/>
  <c r="L27" i="9"/>
  <c r="P22" i="9"/>
  <c r="P21" i="9"/>
  <c r="P20" i="9"/>
  <c r="P18" i="9"/>
  <c r="P17" i="9"/>
  <c r="N22" i="9"/>
  <c r="N21" i="9"/>
  <c r="N20" i="9"/>
  <c r="N18" i="9"/>
  <c r="N17" i="9"/>
  <c r="L22" i="9"/>
  <c r="L21" i="9"/>
  <c r="L20" i="9"/>
  <c r="L18" i="9"/>
  <c r="O30" i="4"/>
  <c r="O29" i="4"/>
  <c r="O28" i="4"/>
  <c r="O27" i="4"/>
  <c r="O26" i="4"/>
  <c r="O25" i="4"/>
  <c r="M30" i="4"/>
  <c r="M29" i="4"/>
  <c r="M28" i="4"/>
  <c r="M27" i="4"/>
  <c r="M26" i="4"/>
  <c r="M25" i="4"/>
  <c r="K29" i="4"/>
  <c r="K28" i="4"/>
  <c r="K27" i="4"/>
  <c r="K26" i="4"/>
  <c r="K25" i="4"/>
  <c r="O21" i="4"/>
  <c r="O20" i="4"/>
  <c r="O19" i="4"/>
  <c r="O18" i="4"/>
  <c r="O17" i="4"/>
  <c r="O16" i="4"/>
  <c r="M21" i="4"/>
  <c r="M20" i="4"/>
  <c r="M19" i="4"/>
  <c r="M18" i="4"/>
  <c r="M17" i="4"/>
  <c r="M16" i="4"/>
  <c r="K20" i="4"/>
  <c r="K19" i="4"/>
  <c r="K18" i="4"/>
  <c r="K17" i="4"/>
  <c r="O22" i="1"/>
  <c r="K53" i="1"/>
  <c r="K22" i="1"/>
  <c r="O18" i="1"/>
  <c r="M18" i="1"/>
  <c r="P29" i="9"/>
  <c r="N29" i="9"/>
  <c r="L29" i="9"/>
  <c r="P19" i="9"/>
  <c r="N19" i="9"/>
  <c r="L19" i="9"/>
  <c r="P26" i="9"/>
  <c r="N26" i="9"/>
  <c r="L26" i="9"/>
  <c r="P16" i="9"/>
  <c r="N16" i="9"/>
  <c r="L16" i="9"/>
  <c r="O32" i="1"/>
  <c r="O53" i="1"/>
  <c r="O52" i="1"/>
  <c r="O51" i="1"/>
  <c r="O50" i="1"/>
  <c r="O49" i="1"/>
  <c r="O48" i="1"/>
  <c r="O47" i="1"/>
  <c r="O46" i="1"/>
  <c r="O45" i="1"/>
  <c r="O44" i="1"/>
  <c r="O43" i="1"/>
  <c r="O42" i="1"/>
  <c r="O41" i="1"/>
  <c r="O40" i="1"/>
  <c r="O39" i="1"/>
  <c r="O38" i="1"/>
  <c r="O37" i="1"/>
  <c r="O36" i="1"/>
  <c r="O35" i="1"/>
  <c r="O34" i="1"/>
  <c r="O33" i="1"/>
  <c r="O31" i="1"/>
  <c r="O30" i="1"/>
  <c r="O29" i="1"/>
  <c r="O28" i="1"/>
  <c r="O27" i="1"/>
  <c r="O26" i="1"/>
  <c r="O25" i="1"/>
  <c r="O24" i="1"/>
  <c r="O23"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O16" i="1"/>
  <c r="M16" i="1"/>
  <c r="K18" i="1"/>
  <c r="K17" i="1"/>
  <c r="M15" i="49" l="1"/>
  <c r="K33" i="48"/>
  <c r="K17" i="48"/>
  <c r="N15" i="43"/>
  <c r="K57" i="51"/>
  <c r="K15" i="49"/>
  <c r="N52" i="47"/>
  <c r="H68" i="45"/>
  <c r="M33" i="40"/>
  <c r="K24" i="4"/>
  <c r="O15" i="1"/>
  <c r="M15" i="1"/>
  <c r="J15" i="43"/>
  <c r="D60" i="46"/>
  <c r="F60" i="46"/>
  <c r="D52" i="46"/>
  <c r="H52" i="46"/>
  <c r="L52" i="46"/>
  <c r="N60" i="47"/>
  <c r="H68" i="47"/>
  <c r="P68" i="47"/>
  <c r="P52" i="45"/>
  <c r="D60" i="45"/>
  <c r="F60" i="45"/>
  <c r="N60" i="45"/>
  <c r="H52" i="42"/>
  <c r="J52" i="42"/>
  <c r="H60" i="42"/>
  <c r="D68" i="42"/>
  <c r="H68" i="42"/>
  <c r="D52" i="41"/>
  <c r="D60" i="41"/>
  <c r="D68" i="41"/>
  <c r="F68" i="41"/>
  <c r="K23" i="39"/>
  <c r="K21" i="1"/>
  <c r="K21" i="21"/>
  <c r="K16" i="21"/>
  <c r="K37" i="51"/>
  <c r="K32" i="48"/>
  <c r="K27" i="48"/>
  <c r="K29" i="48"/>
  <c r="K15" i="48"/>
  <c r="O55" i="49"/>
  <c r="O15" i="49"/>
  <c r="D52" i="47"/>
  <c r="H60" i="46"/>
  <c r="J60" i="46"/>
  <c r="L52" i="45"/>
  <c r="H52" i="45"/>
  <c r="J52" i="45"/>
  <c r="J68" i="45"/>
  <c r="L68" i="45"/>
  <c r="N68" i="45"/>
  <c r="D52" i="45"/>
  <c r="J68" i="42"/>
  <c r="H60" i="41"/>
  <c r="F60" i="41"/>
  <c r="N60" i="41"/>
  <c r="N68" i="41"/>
  <c r="F52" i="41"/>
  <c r="L68" i="41"/>
  <c r="K33" i="40"/>
  <c r="O24" i="40"/>
  <c r="M24" i="40"/>
  <c r="O15" i="40"/>
  <c r="K15" i="40"/>
  <c r="J24" i="43"/>
  <c r="L15" i="43"/>
  <c r="K15" i="2"/>
  <c r="M21" i="1"/>
  <c r="N68" i="47"/>
  <c r="L68" i="47"/>
  <c r="J68" i="47"/>
  <c r="F68" i="47"/>
  <c r="D68" i="47"/>
  <c r="L60" i="47"/>
  <c r="J60" i="47"/>
  <c r="P52" i="47"/>
  <c r="H52" i="47"/>
  <c r="F52" i="47"/>
  <c r="O21" i="1"/>
  <c r="O24" i="4"/>
  <c r="K31" i="39"/>
  <c r="M15" i="40"/>
  <c r="O33" i="40"/>
  <c r="H52" i="41"/>
  <c r="L52" i="41"/>
  <c r="N52" i="41"/>
  <c r="H60" i="45"/>
  <c r="L60" i="45"/>
  <c r="F52" i="46"/>
  <c r="L60" i="46"/>
  <c r="D68" i="46"/>
  <c r="H68" i="46"/>
  <c r="J52" i="47"/>
  <c r="P60" i="47"/>
  <c r="K48" i="21"/>
  <c r="K15" i="1"/>
  <c r="K15" i="39"/>
  <c r="K24" i="40"/>
  <c r="J60" i="41"/>
  <c r="L60" i="41"/>
  <c r="H68" i="41"/>
  <c r="J68" i="41"/>
  <c r="D52" i="42"/>
  <c r="F52" i="42"/>
  <c r="N52" i="42"/>
  <c r="F52" i="45"/>
  <c r="N52" i="45"/>
  <c r="J60" i="45"/>
  <c r="D68" i="45"/>
  <c r="J52" i="46"/>
  <c r="J68" i="46"/>
  <c r="L68" i="46"/>
  <c r="L52" i="47"/>
  <c r="D60" i="47"/>
  <c r="H60" i="47"/>
  <c r="K33" i="21"/>
  <c r="K15" i="4"/>
  <c r="M15" i="4"/>
  <c r="O15" i="4"/>
  <c r="M24" i="4"/>
  <c r="L33" i="43"/>
  <c r="J52" i="41"/>
  <c r="F68" i="42"/>
  <c r="N68" i="42"/>
  <c r="P60" i="45"/>
  <c r="F68" i="45"/>
  <c r="P68" i="45"/>
  <c r="F68" i="46"/>
  <c r="M55" i="49"/>
  <c r="K16" i="48"/>
  <c r="K20" i="48"/>
  <c r="K22" i="48"/>
  <c r="K31" i="48"/>
  <c r="K16" i="50"/>
  <c r="K25" i="21"/>
  <c r="K47" i="21"/>
  <c r="K43" i="21"/>
  <c r="K42" i="21"/>
  <c r="K39" i="21"/>
  <c r="K32" i="21"/>
  <c r="K28" i="21"/>
  <c r="K29" i="21"/>
  <c r="K18" i="21"/>
  <c r="K17" i="21"/>
  <c r="K22" i="21"/>
  <c r="K30" i="50"/>
  <c r="K15" i="50"/>
  <c r="K55" i="51"/>
  <c r="K38" i="51"/>
  <c r="K46" i="51"/>
  <c r="K52" i="51"/>
  <c r="K29" i="51"/>
  <c r="K45" i="51"/>
  <c r="K47" i="51"/>
  <c r="K26" i="51"/>
  <c r="K34" i="51"/>
  <c r="K25" i="51"/>
  <c r="K33" i="51"/>
  <c r="K20" i="51"/>
  <c r="K44" i="51"/>
  <c r="K48" i="51"/>
  <c r="K50" i="51"/>
  <c r="K39" i="51"/>
  <c r="K18" i="51"/>
  <c r="K30" i="48"/>
  <c r="K28" i="48"/>
  <c r="K21" i="48"/>
  <c r="K23" i="48"/>
  <c r="K20" i="49"/>
  <c r="L68" i="42"/>
  <c r="N60" i="42"/>
  <c r="L60" i="42"/>
  <c r="J60" i="42"/>
  <c r="F60" i="42"/>
  <c r="D60" i="42"/>
  <c r="L52" i="42"/>
  <c r="N33" i="43"/>
  <c r="J33" i="43"/>
  <c r="L24" i="43"/>
  <c r="P35" i="9"/>
  <c r="P25" i="9"/>
  <c r="M31" i="39"/>
  <c r="M23" i="39"/>
  <c r="M15" i="39"/>
  <c r="P15" i="9"/>
  <c r="N25" i="9"/>
  <c r="L25" i="9"/>
  <c r="N15" i="9"/>
  <c r="L15" i="9"/>
  <c r="N24" i="43"/>
  <c r="K26" i="21"/>
  <c r="K49" i="21"/>
  <c r="K44" i="21"/>
  <c r="K37" i="21"/>
  <c r="K38" i="21"/>
  <c r="K34" i="21"/>
  <c r="K27" i="21"/>
  <c r="K20" i="21"/>
  <c r="K15" i="21"/>
  <c r="K19" i="21"/>
  <c r="K29" i="50"/>
  <c r="K26" i="50"/>
  <c r="K27" i="50"/>
  <c r="K32" i="50"/>
  <c r="K28" i="50"/>
  <c r="K31" i="50"/>
  <c r="K21" i="50"/>
  <c r="K24" i="50"/>
  <c r="K23" i="50"/>
  <c r="K22" i="50"/>
  <c r="K19" i="50"/>
  <c r="K20" i="50"/>
  <c r="K17" i="50"/>
  <c r="K56" i="51"/>
  <c r="K22" i="51"/>
  <c r="K24" i="51"/>
  <c r="K28" i="51"/>
  <c r="K30" i="51"/>
  <c r="K32" i="51"/>
  <c r="K36" i="51"/>
  <c r="K41" i="51"/>
  <c r="K43" i="51"/>
  <c r="K21" i="51"/>
  <c r="K23" i="51"/>
  <c r="K27" i="51"/>
  <c r="K31" i="51"/>
  <c r="K35" i="51"/>
  <c r="K40" i="51"/>
  <c r="K42" i="51"/>
  <c r="K51" i="51"/>
  <c r="K17" i="51"/>
  <c r="K15" i="51"/>
  <c r="K16" i="51"/>
</calcChain>
</file>

<file path=xl/sharedStrings.xml><?xml version="1.0" encoding="utf-8"?>
<sst xmlns="http://schemas.openxmlformats.org/spreadsheetml/2006/main" count="2642" uniqueCount="226">
  <si>
    <t>Total</t>
  </si>
  <si>
    <t>Aguascalientes</t>
  </si>
  <si>
    <t>Baja California</t>
  </si>
  <si>
    <t>Baja California Sur</t>
  </si>
  <si>
    <t>Campeche</t>
  </si>
  <si>
    <t>Colima</t>
  </si>
  <si>
    <t>Chiapas</t>
  </si>
  <si>
    <t>Chihuahua</t>
  </si>
  <si>
    <t>Distrito Federal</t>
  </si>
  <si>
    <t>Durango</t>
  </si>
  <si>
    <t>Guanajuato</t>
  </si>
  <si>
    <t>Guerrero</t>
  </si>
  <si>
    <t>Hidalgo</t>
  </si>
  <si>
    <t>Jalisco</t>
  </si>
  <si>
    <t>México</t>
  </si>
  <si>
    <t>Morelos</t>
  </si>
  <si>
    <t>Nayarit</t>
  </si>
  <si>
    <t>Nuevo León</t>
  </si>
  <si>
    <t>Oaxaca</t>
  </si>
  <si>
    <t>Puebla</t>
  </si>
  <si>
    <t>Quintana Roo</t>
  </si>
  <si>
    <t>San Luis Potosí</t>
  </si>
  <si>
    <t>Sinaloa</t>
  </si>
  <si>
    <t>Sonora</t>
  </si>
  <si>
    <t>Tabasco</t>
  </si>
  <si>
    <t>Tamaulipas</t>
  </si>
  <si>
    <t>Tlaxcala</t>
  </si>
  <si>
    <t>Yucatán</t>
  </si>
  <si>
    <t>Zacatecas</t>
  </si>
  <si>
    <t>No especificado</t>
  </si>
  <si>
    <t>Urbana</t>
  </si>
  <si>
    <t>No urbana</t>
  </si>
  <si>
    <t>Lugar de destino y
     grupos de edad</t>
  </si>
  <si>
    <t>Sexo</t>
  </si>
  <si>
    <t>Hombres</t>
  </si>
  <si>
    <t>Mujeres</t>
  </si>
  <si>
    <t>Sin registro.</t>
  </si>
  <si>
    <t>Nivel educativo</t>
  </si>
  <si>
    <t>Sin escolaridad</t>
  </si>
  <si>
    <t>Primaria incompleta</t>
  </si>
  <si>
    <t>Primaria completa</t>
  </si>
  <si>
    <t>Sin ingreso</t>
  </si>
  <si>
    <t>Notas:</t>
  </si>
  <si>
    <t xml:space="preserve">Ocupados </t>
  </si>
  <si>
    <t>Desocupados</t>
  </si>
  <si>
    <t>Estudiante</t>
  </si>
  <si>
    <t>Ama de casa</t>
  </si>
  <si>
    <t>Agropecuario</t>
  </si>
  <si>
    <t>Comercio</t>
  </si>
  <si>
    <t>Servicios</t>
  </si>
  <si>
    <t>Estado de destino</t>
  </si>
  <si>
    <t>California</t>
  </si>
  <si>
    <t>Texas</t>
  </si>
  <si>
    <t xml:space="preserve">Expectativa de tiempo de estancia </t>
  </si>
  <si>
    <t>Menos de seis meses</t>
  </si>
  <si>
    <t>Seis meses a menos de un año</t>
  </si>
  <si>
    <t>Un año o más</t>
  </si>
  <si>
    <t>Con experiencia</t>
  </si>
  <si>
    <t>Sin experiencia</t>
  </si>
  <si>
    <t>Condición de documentos para cruzar</t>
  </si>
  <si>
    <t>Con documento</t>
  </si>
  <si>
    <t>Sin documento</t>
  </si>
  <si>
    <t>Condición de documentos para trabajar</t>
  </si>
  <si>
    <t>Comerciantes</t>
  </si>
  <si>
    <t>Trabajadores en servicios</t>
  </si>
  <si>
    <t>Trabajadores agropecuarios</t>
  </si>
  <si>
    <t>20 a 29 años</t>
  </si>
  <si>
    <t>30 a 39 años</t>
  </si>
  <si>
    <t>40 a 49 años</t>
  </si>
  <si>
    <t>Algún grado de secundaria</t>
  </si>
  <si>
    <t>Algún grado de bachillerato o más</t>
  </si>
  <si>
    <t>Comprende los sectores de minería y extracción del petróleo, y electricidad y agua.</t>
  </si>
  <si>
    <t>Lugar de destino</t>
  </si>
  <si>
    <t>15 a 19 años</t>
  </si>
  <si>
    <t>*</t>
  </si>
  <si>
    <t>Coahuila de Zaragoza</t>
  </si>
  <si>
    <t>Michoacán de Ocampo</t>
  </si>
  <si>
    <t>Entidad federativa</t>
  </si>
  <si>
    <t>Población no económicamente activa</t>
  </si>
  <si>
    <t xml:space="preserve">Total </t>
  </si>
  <si>
    <t>Lugar de destino y
     nivel educativo</t>
  </si>
  <si>
    <t>Población económicamente activa</t>
  </si>
  <si>
    <r>
      <t xml:space="preserve">Otras razones </t>
    </r>
    <r>
      <rPr>
        <vertAlign val="superscript"/>
        <sz val="10"/>
        <rFont val="Arial"/>
        <family val="2"/>
      </rPr>
      <t>1</t>
    </r>
  </si>
  <si>
    <r>
      <t xml:space="preserve">Otro </t>
    </r>
    <r>
      <rPr>
        <vertAlign val="superscript"/>
        <sz val="10"/>
        <rFont val="Arial"/>
        <family val="2"/>
      </rPr>
      <t>1</t>
    </r>
  </si>
  <si>
    <t>Grupos de edad</t>
  </si>
  <si>
    <t>Primaria 
incompleta</t>
  </si>
  <si>
    <t>Primaria 
completa</t>
  </si>
  <si>
    <t>Más de uno hasta dos S.M.</t>
  </si>
  <si>
    <t>Más de dos hasta tres S.M.</t>
  </si>
  <si>
    <t>Más de tres hasta cinco S.M.</t>
  </si>
  <si>
    <t>Más de cinco S.M.</t>
  </si>
  <si>
    <t>Hasta un salario mínimo (S.M.)</t>
  </si>
  <si>
    <t>Características sociodemográficas</t>
  </si>
  <si>
    <t>50 años o más</t>
  </si>
  <si>
    <t>Comprende los sectores de minería y extracción del petróleo, electricidad y agua.</t>
  </si>
  <si>
    <t>Región de muestreo</t>
  </si>
  <si>
    <t>Oeste</t>
  </si>
  <si>
    <t>Centro</t>
  </si>
  <si>
    <t>Este</t>
  </si>
  <si>
    <t>Construcción</t>
  </si>
  <si>
    <t>Trabajador por su cuenta</t>
  </si>
  <si>
    <t>Razón de desplazamiento a la Frontera Norte</t>
  </si>
  <si>
    <t>Razón de cruce a Estados Unidos</t>
  </si>
  <si>
    <t>Profesionistas, técnicos y personal adm.</t>
  </si>
  <si>
    <r>
      <t xml:space="preserve">Otra </t>
    </r>
    <r>
      <rPr>
        <vertAlign val="superscript"/>
        <sz val="10"/>
        <rFont val="Arial"/>
        <family val="2"/>
      </rPr>
      <t>2</t>
    </r>
  </si>
  <si>
    <t>Cuadro 6.1.1.</t>
  </si>
  <si>
    <t>Cuadro 6.1.2.</t>
  </si>
  <si>
    <t>Cuadro 6.1.3.</t>
  </si>
  <si>
    <t>Cuadro 6.1.4.</t>
  </si>
  <si>
    <t>Cuadro 6.1.5.</t>
  </si>
  <si>
    <t>Cuadro 6.1.6.</t>
  </si>
  <si>
    <t>Cuadro 6.1.7.</t>
  </si>
  <si>
    <t>Cuadro 6.1.8.</t>
  </si>
  <si>
    <t>Cuadro 6.1.9.</t>
  </si>
  <si>
    <t>Cuadro 6.1.10.</t>
  </si>
  <si>
    <t>Cuadro 6.1.11.</t>
  </si>
  <si>
    <t>Cuadro 6.1.12.</t>
  </si>
  <si>
    <t>Cuadro 6.1.13.1.</t>
  </si>
  <si>
    <t>Cuadro 6.1.13.2.</t>
  </si>
  <si>
    <t>Cuadro 6.1.14.1.</t>
  </si>
  <si>
    <t>Cuadro 6.1.14.2.</t>
  </si>
  <si>
    <t>Cuadro 6.1.14.3.</t>
  </si>
  <si>
    <t>Frontera Norte</t>
  </si>
  <si>
    <t>Estados Unidos</t>
  </si>
  <si>
    <t>Manufacturero</t>
  </si>
  <si>
    <t>Condición de experiencia migratoria previa en Estados Unidos</t>
  </si>
  <si>
    <t>Laboral</t>
  </si>
  <si>
    <r>
      <t xml:space="preserve">Otra </t>
    </r>
    <r>
      <rPr>
        <vertAlign val="superscript"/>
        <sz val="10"/>
        <rFont val="Arial"/>
        <family val="2"/>
      </rPr>
      <t>1</t>
    </r>
  </si>
  <si>
    <t>Comprende a los que no van a trabajar o buscar trabajo en la ciudad fronteriza, permanecieron horas en la ciudad o no especificaron la razón de desplazamiento.</t>
  </si>
  <si>
    <t>Lo que se pueda</t>
  </si>
  <si>
    <t>Incluye a jubilados o pensionados y migrantes que nunca han trabajado en su lugar de origen.</t>
  </si>
  <si>
    <t>Otro estado</t>
  </si>
  <si>
    <t>Ninguno en especial</t>
  </si>
  <si>
    <t>Lugar de destino y
     sector de actividad en su lugar de residencia</t>
  </si>
  <si>
    <t>Arizona</t>
  </si>
  <si>
    <t>Nuevo México</t>
  </si>
  <si>
    <t>Trabajadores en la industria</t>
  </si>
  <si>
    <t>Trabajadores en la construcción</t>
  </si>
  <si>
    <t>Condición de ayuda para cruzar a Estados Unidos</t>
  </si>
  <si>
    <t>Con ayuda</t>
  </si>
  <si>
    <t>Sin ayuda</t>
  </si>
  <si>
    <t xml:space="preserve">     Frontera Norte</t>
  </si>
  <si>
    <t xml:space="preserve">    Estados Unidos</t>
  </si>
  <si>
    <t xml:space="preserve">     Estados Unidos</t>
  </si>
  <si>
    <r>
      <t>Otras razones</t>
    </r>
    <r>
      <rPr>
        <vertAlign val="superscript"/>
        <sz val="10"/>
        <rFont val="Arial"/>
        <family val="2"/>
      </rPr>
      <t xml:space="preserve"> 1</t>
    </r>
  </si>
  <si>
    <t>Lugar de destino y
     condición de actividad en el lugar de residencia</t>
  </si>
  <si>
    <t xml:space="preserve">Condición de actividad en el lugar de residencia </t>
  </si>
  <si>
    <t>Lugar de destino y
     sector de actividad en el lugar de residencia</t>
  </si>
  <si>
    <r>
      <t>Otro</t>
    </r>
    <r>
      <rPr>
        <vertAlign val="superscript"/>
        <sz val="10"/>
        <rFont val="Arial"/>
        <family val="2"/>
      </rPr>
      <t xml:space="preserve"> 1</t>
    </r>
  </si>
  <si>
    <t>Ocupación en el lugar de residencia</t>
  </si>
  <si>
    <t xml:space="preserve">    Frontera Norte</t>
  </si>
  <si>
    <t>Posición en el trabajo en el lugar de residencia</t>
  </si>
  <si>
    <r>
      <t xml:space="preserve">Ingresos por múltiplos de salario mínimo </t>
    </r>
    <r>
      <rPr>
        <vertAlign val="superscript"/>
        <sz val="10"/>
        <rFont val="Arial"/>
        <family val="2"/>
      </rPr>
      <t>2</t>
    </r>
    <r>
      <rPr>
        <sz val="10"/>
        <rFont val="Arial"/>
        <family val="2"/>
      </rPr>
      <t xml:space="preserve"> en el lugar de residencia</t>
    </r>
  </si>
  <si>
    <t>Características del cruce hacia Estados Unidos</t>
  </si>
  <si>
    <t>Dimensión geográfica y temporal, 
    entidad federativa y
     tipo de localidad de residencia</t>
  </si>
  <si>
    <t>Dimensión geográfica y temporal, 
    entidad federativa y 
    tipo de localidad de residencia</t>
  </si>
  <si>
    <t>Menos de 30 casos muestrales.</t>
  </si>
  <si>
    <t>Algún grado de bachillerato</t>
  </si>
  <si>
    <t>Algún grado de licenciatura o más</t>
  </si>
  <si>
    <r>
      <t>Tipo de localidad</t>
    </r>
    <r>
      <rPr>
        <b/>
        <vertAlign val="superscript"/>
        <sz val="10"/>
        <rFont val="Arial"/>
        <family val="2"/>
      </rPr>
      <t>1</t>
    </r>
  </si>
  <si>
    <t>Para las definiciones de localidad de residencia urbana y no urbana, véase Glosario.</t>
  </si>
  <si>
    <t>Comprende trabajadores familares sin pago, patrón y otra posición en el trabajo.</t>
  </si>
  <si>
    <t>Comprende: estudio, paseo, compras, visita a familiares o amigos, negocios y otras razones.</t>
  </si>
  <si>
    <t>Comprende: estudio, paseo, compras , visita a familiares o amigos, negocios y otras razones.</t>
  </si>
  <si>
    <t xml:space="preserve"> </t>
  </si>
  <si>
    <t>Absolutos</t>
  </si>
  <si>
    <t>Porcentajes</t>
  </si>
  <si>
    <t>N/C</t>
  </si>
  <si>
    <t>Los porcentajes se estiman respecto al total de respuestas válidas, omitiendo los no especificados.</t>
  </si>
  <si>
    <t>Florida</t>
  </si>
  <si>
    <t>Menos de 30 casos muéstrales.</t>
  </si>
  <si>
    <t>Dimensión geográfica y temporal, 
         entidad federativa y 
         tipo de localidad de residencia</t>
  </si>
  <si>
    <r>
      <t xml:space="preserve">Total </t>
    </r>
    <r>
      <rPr>
        <vertAlign val="superscript"/>
        <sz val="10"/>
        <rFont val="Arial"/>
        <family val="2"/>
      </rPr>
      <t>2</t>
    </r>
  </si>
  <si>
    <t>El cien por ciento resulta de la suma de la participación porcentual de la PEA y de la PNEA.</t>
  </si>
  <si>
    <t xml:space="preserve">Condición de actividad en el lugar de 
residencia </t>
  </si>
  <si>
    <r>
      <t xml:space="preserve">Tipo de localidad </t>
    </r>
    <r>
      <rPr>
        <b/>
        <vertAlign val="superscript"/>
        <sz val="10"/>
        <rFont val="Arial"/>
        <family val="2"/>
      </rPr>
      <t>2</t>
    </r>
  </si>
  <si>
    <t>Veracruz de Ignacio de la Llave</t>
  </si>
  <si>
    <t>Querétaro</t>
  </si>
  <si>
    <t>Migrantes Procedentes del Sur</t>
  </si>
  <si>
    <t>Cuadros</t>
  </si>
  <si>
    <t>Migrantes Procedentes del Sur ocupados en su lugar de residencia</t>
  </si>
  <si>
    <t>Migrantes Procedentes del Sur con destino a la Frontera Norte</t>
  </si>
  <si>
    <t>Migrantes Procedentes del Sur con destino a Estados Unidos</t>
  </si>
  <si>
    <t>Condición de actividad en el lugar de residencia**</t>
  </si>
  <si>
    <t>**</t>
  </si>
  <si>
    <t>Se excluye no especificado.</t>
  </si>
  <si>
    <t>Condición de actividad en el lugar de residencia **</t>
  </si>
  <si>
    <t>Para generar los múltiplos de salario mínimo se tomó el promedio nacional de 65.58 pesos diarios en 2014.</t>
  </si>
  <si>
    <t>Índice</t>
  </si>
  <si>
    <t/>
  </si>
  <si>
    <t>Trabajador a sueldo fijo</t>
  </si>
  <si>
    <t>Trabajador a destajo o por obra</t>
  </si>
  <si>
    <t>EMIF NORTE 2017</t>
  </si>
  <si>
    <t>n.d.</t>
  </si>
  <si>
    <t>No disponible.</t>
  </si>
  <si>
    <t>/</t>
  </si>
  <si>
    <t>Las cifras corresponden al período enero a septiembre. Se estima que el monto anual del flujo total fue de 322 199 desplazamientos, de los cuales 277 185 fueron con destino a frontera norte y  45 013 a Estados Unidos.</t>
  </si>
  <si>
    <t>Dimensión geográfica y temporal, entidad federativa y tipo de localidad de residencia, según lugar de destino, estimación anual 2017 (enero-diciembre)</t>
  </si>
  <si>
    <t>Lugar de destino por grupos de edad, según sexo, estimación anual 2017 (enero-diciembre)</t>
  </si>
  <si>
    <t>Lugar de destino por nivel educativo, según sexo, estimación anual 2017 (enero-diciembre)</t>
  </si>
  <si>
    <t>Lugar de destino por condición de actividad en el lugar de residencia, según sexo, estimación anual 2017 (enero-diciembre)</t>
  </si>
  <si>
    <t>Lugar de destino por grupos de edad, según condición de actividad en el lugar de residencia, estimación anual 2017 (enero-diciembre)</t>
  </si>
  <si>
    <t>Lugar de destino por nivel educativo, según condición de actividad en el lugar de residencia, estimación anual 2017 (enero-diciembre)</t>
  </si>
  <si>
    <t>Lugar de destino por sector de actividad en el lugar de residencia, según sexo, estimación anual 2017 (enero-diciembre)</t>
  </si>
  <si>
    <t>Lugar de destino por sector de actividad en el lugar de residencia, según grupos de edad, estimación anual 2017 (enero-diciembre)</t>
  </si>
  <si>
    <t>Lugar de destino por sector de actividad en el lugar de residencia, según nivel educativo, estimación anual 2017 (enero-diciembre)</t>
  </si>
  <si>
    <t>Lugar de destino por sector de actividad en el lugar de residencia, según ingresos por múltiplos de salario mínimo, estimación anual 2017 (enero-diciembre)</t>
  </si>
  <si>
    <t>Dimensión geográfica y temporal, entidad federativa y tipo de localidad de residencia, según razón de 
desplazamiento a la Frontera Norte, estimación anual 2017 (enero-diciembre)</t>
  </si>
  <si>
    <t>Características sociodemográficas según razón de desplazamiento a la Frontera Norte, estimación anual 2017 (enero-diciembre)</t>
  </si>
  <si>
    <t>Dimensión geográfica y temporal, entidad federativa y tipo de localidad de residencia, según razón de cruce a Estados Unidos, estimación anual 2017 (enero-diciembre)</t>
  </si>
  <si>
    <t>Características sociodemográficas según razón de cruce a Estados Unidos, estimación anual 2017 (enero-diciembre)</t>
  </si>
  <si>
    <t>Características del cruce hacia Estados Unidos según razón de cruce, estimación anual 2017 (enero-diciembre)</t>
  </si>
  <si>
    <t>Dimensión geográfica y temporal, entidad federativa y tipo de localidad de residencia, 
según lugar de destino, estimación anual 2017 (enero-diciembre)</t>
  </si>
  <si>
    <t>Lugar de destino por condición de actividad en su lugar de residencia, según sexo, estimación anual 2017 (enero-diciembre)</t>
  </si>
  <si>
    <t xml:space="preserve">Migrantes Procedentes del Sur. </t>
  </si>
  <si>
    <t xml:space="preserve">Migrantes Procedentes del Sur ocupados en su lugar de residencia. </t>
  </si>
  <si>
    <r>
      <t>Migrantes Procedentes del Sur ocupados en su lugar de residencia.</t>
    </r>
    <r>
      <rPr>
        <b/>
        <vertAlign val="superscript"/>
        <sz val="11"/>
        <rFont val="Arial"/>
        <family val="2"/>
      </rPr>
      <t xml:space="preserve"> </t>
    </r>
  </si>
  <si>
    <t xml:space="preserve">Migrantes Procedentes del Sur con destino a la Frontera Norte. </t>
  </si>
  <si>
    <t xml:space="preserve">Migrantes Procedentes del Sur con destino a Estados Unidos. </t>
  </si>
  <si>
    <r>
      <t>Migrantes Procedentes del Sur con destino a Estados Unidos.</t>
    </r>
    <r>
      <rPr>
        <b/>
        <vertAlign val="superscript"/>
        <sz val="11"/>
        <rFont val="Arial"/>
        <family val="2"/>
      </rPr>
      <t xml:space="preserve"> </t>
    </r>
  </si>
  <si>
    <t>Nota</t>
  </si>
  <si>
    <t>El levantamiento de este flujo migratorio fue de enero a septiembre de 2017 y a partir de octubre de ese mismo año dejó de levantarse. Con el fin de mantener la comparabilidad de tabulados de este flujo, se elaboró una estimación anual de 2017 para presentar los resultados (véase “Nota metodológica sobre la estimación de montos para el trimestre octubre-diciembre de 2017, Emif Norte”)</t>
  </si>
  <si>
    <t>Ocupación u oficio en el lugar de residencia</t>
  </si>
  <si>
    <t>Lugar de destino por sector de actividad, según ocupación u oficio en el lugar de residencia, estimación anual 2017 (enero-diciembre)</t>
  </si>
  <si>
    <t>Puesto o posición en la ocupación en el lugar de residencia</t>
  </si>
  <si>
    <t>Lugar de destino por sector de actividad, según puesto o posición en la ocupación en el lugar de residencia, estimación anual 2017 (enero-diciembre)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</si>
</sst>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 ###\ ###"/>
    <numFmt numFmtId="165" formatCode="0.0"/>
    <numFmt numFmtId="166" formatCode="_-* #,##0.0_-;\-* #,##0.0_-;_-* &quot;-&quot;??_-;_-@_-"/>
    <numFmt numFmtId="167" formatCode="_-* #\ ###\ ##0_-;\-* #\ ###\ ##0_-;_-* &quot;---&quot;??_-;_-@_-"/>
    <numFmt numFmtId="168" formatCode="_-[$€-2]* #,##0.00_-;\-[$€-2]* #,##0.00_-;_-[$€-2]* &quot;-&quot;??_-"/>
    <numFmt numFmtId="169" formatCode="###0"/>
    <numFmt numFmtId="170" formatCode="_-* #\ ###\ ##0_-;\-* #\ ###\ ##0_-;_-* &quot;---&quot;_-;_-@_-"/>
  </numFmts>
  <fonts count="18">
    <font>
      <sz val="10"/>
      <name val="CG Omega"/>
    </font>
    <font>
      <sz val="11"/>
      <color theme="1"/>
      <name val="Calibri"/>
      <family val="2"/>
      <scheme val="minor"/>
    </font>
    <font>
      <sz val="10"/>
      <name val="CG Omega"/>
      <family val="2"/>
    </font>
    <font>
      <sz val="10"/>
      <name val="Arial"/>
      <family val="2"/>
    </font>
    <font>
      <b/>
      <sz val="11"/>
      <name val="Arial"/>
      <family val="2"/>
    </font>
    <font>
      <sz val="10"/>
      <name val="Arial"/>
      <family val="2"/>
    </font>
    <font>
      <b/>
      <sz val="10"/>
      <name val="Arial"/>
      <family val="2"/>
    </font>
    <font>
      <sz val="8"/>
      <name val="Arial"/>
      <family val="2"/>
    </font>
    <font>
      <sz val="11"/>
      <name val="Arial"/>
      <family val="2"/>
    </font>
    <font>
      <vertAlign val="superscript"/>
      <sz val="10"/>
      <name val="Arial"/>
      <family val="2"/>
    </font>
    <font>
      <vertAlign val="superscript"/>
      <sz val="8"/>
      <name val="Arial"/>
      <family val="2"/>
    </font>
    <font>
      <b/>
      <vertAlign val="superscript"/>
      <sz val="10"/>
      <name val="Arial"/>
      <family val="2"/>
    </font>
    <font>
      <b/>
      <vertAlign val="subscript"/>
      <sz val="10"/>
      <name val="Arial"/>
      <family val="2"/>
    </font>
    <font>
      <u/>
      <sz val="10"/>
      <color indexed="12"/>
      <name val="CG Omega"/>
      <family val="2"/>
    </font>
    <font>
      <u/>
      <sz val="10"/>
      <color indexed="12"/>
      <name val="Arial"/>
      <family val="2"/>
    </font>
    <font>
      <b/>
      <vertAlign val="superscript"/>
      <sz val="11"/>
      <name val="Arial"/>
      <family val="2"/>
    </font>
    <font>
      <b/>
      <sz val="10"/>
      <color rgb="FFFF0000"/>
      <name val="Arial"/>
      <family val="2"/>
    </font>
    <font>
      <b/>
      <sz val="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indexed="64"/>
      </bottom>
      <diagonal/>
    </border>
    <border>
      <left/>
      <right/>
      <top/>
      <bottom style="thin">
        <color indexed="64"/>
      </bottom>
      <diagonal/>
    </border>
  </borders>
  <cellStyleXfs count="7">
    <xf numFmtId="0" fontId="0" fillId="0" borderId="0"/>
    <xf numFmtId="168" fontId="2" fillId="0" borderId="0" applyFont="0" applyFill="0" applyBorder="0" applyAlignment="0" applyProtection="0"/>
    <xf numFmtId="43" fontId="2" fillId="0" borderId="0" applyFont="0" applyFill="0" applyBorder="0" applyAlignment="0" applyProtection="0"/>
    <xf numFmtId="0" fontId="2" fillId="0" borderId="0"/>
    <xf numFmtId="0" fontId="3" fillId="0" borderId="0"/>
    <xf numFmtId="0" fontId="13" fillId="0" borderId="0" applyNumberFormat="0" applyFill="0" applyBorder="0" applyAlignment="0" applyProtection="0">
      <alignment vertical="top"/>
      <protection locked="0"/>
    </xf>
    <xf numFmtId="0" fontId="1" fillId="0" borderId="0"/>
  </cellStyleXfs>
  <cellXfs count="284">
    <xf numFmtId="0" fontId="0" fillId="0" borderId="0" xfId="0"/>
    <xf numFmtId="0" fontId="5" fillId="0" borderId="0" xfId="0" applyFont="1" applyFill="1"/>
    <xf numFmtId="0" fontId="5" fillId="0" borderId="1" xfId="0" applyFont="1" applyFill="1" applyBorder="1"/>
    <xf numFmtId="0" fontId="5" fillId="0" borderId="0" xfId="0" applyFont="1" applyFill="1" applyAlignment="1">
      <alignment horizontal="center" vertical="center"/>
    </xf>
    <xf numFmtId="0" fontId="5" fillId="0" borderId="2" xfId="0" applyFont="1" applyFill="1" applyBorder="1" applyAlignment="1">
      <alignment horizontal="center" vertical="center"/>
    </xf>
    <xf numFmtId="0" fontId="5" fillId="0" borderId="0" xfId="0" applyFont="1" applyFill="1" applyAlignment="1">
      <alignment wrapText="1"/>
    </xf>
    <xf numFmtId="0" fontId="5" fillId="0" borderId="2" xfId="0" applyFont="1" applyFill="1" applyBorder="1"/>
    <xf numFmtId="0" fontId="5" fillId="0" borderId="0" xfId="0" applyFont="1" applyFill="1" applyBorder="1"/>
    <xf numFmtId="0" fontId="6" fillId="0" borderId="0" xfId="0" applyFont="1" applyFill="1"/>
    <xf numFmtId="0" fontId="7" fillId="0" borderId="0" xfId="0" applyFont="1" applyFill="1"/>
    <xf numFmtId="0" fontId="7" fillId="0" borderId="0" xfId="0" applyFont="1" applyFill="1" applyAlignment="1">
      <alignment horizontal="right"/>
    </xf>
    <xf numFmtId="0" fontId="7" fillId="0" borderId="0" xfId="4" applyFont="1" applyFill="1" applyAlignment="1">
      <alignment horizontal="right"/>
    </xf>
    <xf numFmtId="41" fontId="7" fillId="0" borderId="0" xfId="0" applyNumberFormat="1" applyFont="1" applyFill="1" applyAlignment="1">
      <alignment horizontal="center"/>
    </xf>
    <xf numFmtId="0" fontId="7" fillId="0" borderId="0" xfId="0" applyFont="1" applyFill="1" applyAlignment="1">
      <alignment horizontal="center"/>
    </xf>
    <xf numFmtId="0" fontId="8" fillId="0" borderId="0" xfId="0" applyFont="1" applyFill="1"/>
    <xf numFmtId="0" fontId="8" fillId="0" borderId="1" xfId="0" applyFont="1" applyFill="1" applyBorder="1"/>
    <xf numFmtId="0" fontId="5" fillId="0" borderId="0" xfId="0" applyFont="1" applyFill="1" applyBorder="1" applyAlignment="1">
      <alignment horizontal="center" vertical="center"/>
    </xf>
    <xf numFmtId="0" fontId="9" fillId="0" borderId="0" xfId="0" quotePrefix="1" applyFont="1" applyFill="1" applyAlignment="1">
      <alignment horizontal="center"/>
    </xf>
    <xf numFmtId="164" fontId="5" fillId="0" borderId="0" xfId="0" applyNumberFormat="1" applyFont="1" applyFill="1" applyAlignment="1">
      <alignment horizontal="left"/>
    </xf>
    <xf numFmtId="0" fontId="10" fillId="0" borderId="0" xfId="0" quotePrefix="1" applyFont="1" applyFill="1" applyAlignment="1">
      <alignment horizontal="center"/>
    </xf>
    <xf numFmtId="0" fontId="5" fillId="0" borderId="0" xfId="0" applyNumberFormat="1" applyFont="1" applyFill="1" applyAlignment="1">
      <alignment horizontal="left" vertical="center"/>
    </xf>
    <xf numFmtId="167" fontId="6" fillId="0" borderId="0" xfId="0" applyNumberFormat="1" applyFont="1" applyFill="1"/>
    <xf numFmtId="167" fontId="5" fillId="0" borderId="0" xfId="0" applyNumberFormat="1" applyFont="1" applyFill="1"/>
    <xf numFmtId="167" fontId="7" fillId="0" borderId="0" xfId="0" applyNumberFormat="1" applyFont="1" applyFill="1"/>
    <xf numFmtId="167" fontId="7" fillId="0" borderId="0" xfId="0" applyNumberFormat="1" applyFont="1" applyFill="1" applyAlignment="1">
      <alignment horizontal="center"/>
    </xf>
    <xf numFmtId="0" fontId="5" fillId="0" borderId="0" xfId="0" applyFont="1" applyFill="1" applyAlignment="1"/>
    <xf numFmtId="0" fontId="5" fillId="0" borderId="0" xfId="0" applyFont="1" applyFill="1" applyAlignment="1">
      <alignment horizontal="center"/>
    </xf>
    <xf numFmtId="0" fontId="5" fillId="0" borderId="0" xfId="3" applyFont="1" applyFill="1"/>
    <xf numFmtId="167" fontId="5" fillId="0" borderId="0" xfId="3" applyNumberFormat="1" applyFont="1" applyFill="1"/>
    <xf numFmtId="0" fontId="6" fillId="0" borderId="0" xfId="0" applyFont="1" applyFill="1" applyAlignment="1"/>
    <xf numFmtId="0" fontId="7" fillId="0" borderId="0" xfId="0" applyFont="1" applyFill="1" applyAlignment="1">
      <alignment horizontal="right" vertical="top"/>
    </xf>
    <xf numFmtId="0" fontId="7" fillId="0" borderId="0" xfId="0" applyFont="1" applyFill="1" applyAlignment="1"/>
    <xf numFmtId="0" fontId="5" fillId="0" borderId="0" xfId="3" applyFont="1" applyFill="1" applyAlignment="1"/>
    <xf numFmtId="0" fontId="5" fillId="0" borderId="0" xfId="0" applyNumberFormat="1" applyFont="1" applyFill="1" applyAlignment="1">
      <alignment horizontal="center" vertical="center" wrapText="1"/>
    </xf>
    <xf numFmtId="3" fontId="5" fillId="0" borderId="0" xfId="0" applyNumberFormat="1" applyFont="1" applyFill="1" applyAlignment="1">
      <alignment horizontal="left"/>
    </xf>
    <xf numFmtId="0" fontId="10" fillId="0" borderId="0" xfId="0" quotePrefix="1" applyFont="1" applyFill="1" applyAlignment="1">
      <alignment horizontal="center" vertical="center"/>
    </xf>
    <xf numFmtId="0" fontId="7" fillId="0" borderId="0" xfId="0" applyFont="1" applyFill="1" applyAlignment="1">
      <alignment vertical="center"/>
    </xf>
    <xf numFmtId="0" fontId="7" fillId="0" borderId="0" xfId="0" applyFont="1" applyFill="1" applyAlignment="1">
      <alignment horizontal="right" vertical="center"/>
    </xf>
    <xf numFmtId="0" fontId="5" fillId="0" borderId="0" xfId="0" applyFont="1" applyFill="1" applyAlignment="1">
      <alignment horizontal="center" vertical="center" wrapText="1"/>
    </xf>
    <xf numFmtId="0" fontId="8" fillId="0" borderId="0" xfId="0" applyFont="1" applyFill="1" applyBorder="1"/>
    <xf numFmtId="0" fontId="5" fillId="0" borderId="0" xfId="0" applyNumberFormat="1" applyFont="1" applyFill="1" applyAlignment="1">
      <alignment vertical="center"/>
    </xf>
    <xf numFmtId="170" fontId="5" fillId="0" borderId="0" xfId="0" applyNumberFormat="1" applyFont="1" applyFill="1"/>
    <xf numFmtId="170" fontId="6" fillId="0" borderId="0" xfId="0" applyNumberFormat="1" applyFont="1" applyFill="1"/>
    <xf numFmtId="0" fontId="4" fillId="0" borderId="0" xfId="0" applyFont="1" applyFill="1" applyAlignment="1">
      <alignment horizontal="center"/>
    </xf>
    <xf numFmtId="0" fontId="8" fillId="0" borderId="0" xfId="0" applyFont="1" applyFill="1" applyAlignment="1">
      <alignment horizontal="center"/>
    </xf>
    <xf numFmtId="0" fontId="4" fillId="0" borderId="0" xfId="0" applyFont="1" applyFill="1" applyAlignment="1">
      <alignment horizontal="center" wrapText="1"/>
    </xf>
    <xf numFmtId="166" fontId="5" fillId="0" borderId="0" xfId="0" applyNumberFormat="1" applyFont="1" applyFill="1"/>
    <xf numFmtId="166" fontId="6" fillId="0" borderId="0" xfId="2" applyNumberFormat="1" applyFont="1" applyFill="1"/>
    <xf numFmtId="166" fontId="6" fillId="0" borderId="0" xfId="0" applyNumberFormat="1" applyFont="1" applyFill="1"/>
    <xf numFmtId="0" fontId="6" fillId="0" borderId="0" xfId="0" applyFont="1" applyFill="1" applyAlignment="1">
      <alignment vertical="center"/>
    </xf>
    <xf numFmtId="170" fontId="12" fillId="0" borderId="0" xfId="0" applyNumberFormat="1" applyFont="1" applyFill="1" applyAlignment="1">
      <alignment vertical="top"/>
    </xf>
    <xf numFmtId="0" fontId="5" fillId="0" borderId="2" xfId="0" applyFont="1" applyFill="1" applyBorder="1" applyAlignment="1">
      <alignment horizontal="center"/>
    </xf>
    <xf numFmtId="0" fontId="5" fillId="0" borderId="0" xfId="0" applyFont="1" applyFill="1" applyBorder="1" applyAlignment="1">
      <alignment horizontal="center"/>
    </xf>
    <xf numFmtId="0" fontId="5" fillId="0" borderId="0" xfId="0" applyNumberFormat="1" applyFont="1" applyFill="1" applyAlignment="1">
      <alignment horizontal="center" vertical="center"/>
    </xf>
    <xf numFmtId="0" fontId="7" fillId="0" borderId="0" xfId="0" applyFont="1" applyFill="1" applyAlignment="1">
      <alignment wrapText="1"/>
    </xf>
    <xf numFmtId="0" fontId="4" fillId="0" borderId="0" xfId="0" applyFont="1" applyFill="1" applyAlignment="1">
      <alignment horizontal="center" vertical="top" wrapText="1"/>
    </xf>
    <xf numFmtId="0" fontId="5" fillId="0" borderId="0" xfId="0" applyFont="1" applyFill="1" applyAlignment="1">
      <alignment horizontal="center" wrapText="1"/>
    </xf>
    <xf numFmtId="166" fontId="5" fillId="0" borderId="0" xfId="0" applyNumberFormat="1" applyFont="1" applyFill="1" applyAlignment="1">
      <alignment horizontal="right"/>
    </xf>
    <xf numFmtId="166" fontId="5" fillId="0" borderId="0" xfId="2" applyNumberFormat="1" applyFont="1" applyFill="1"/>
    <xf numFmtId="0" fontId="5" fillId="0" borderId="2"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6" fillId="0" borderId="0" xfId="0" applyFont="1" applyFill="1" applyBorder="1"/>
    <xf numFmtId="0" fontId="6" fillId="0" borderId="2" xfId="0" applyFont="1" applyFill="1" applyBorder="1"/>
    <xf numFmtId="170" fontId="5" fillId="2" borderId="0" xfId="0" applyNumberFormat="1" applyFont="1" applyFill="1"/>
    <xf numFmtId="170" fontId="6" fillId="2" borderId="0" xfId="0" applyNumberFormat="1" applyFont="1" applyFill="1"/>
    <xf numFmtId="166" fontId="5" fillId="2" borderId="0" xfId="2" applyNumberFormat="1" applyFont="1" applyFill="1"/>
    <xf numFmtId="0" fontId="5" fillId="2" borderId="0" xfId="0" applyFont="1" applyFill="1"/>
    <xf numFmtId="166" fontId="6" fillId="2" borderId="0" xfId="2" applyNumberFormat="1" applyFont="1" applyFill="1"/>
    <xf numFmtId="0" fontId="8" fillId="2" borderId="0" xfId="0" applyFont="1" applyFill="1" applyAlignment="1">
      <alignment horizontal="center"/>
    </xf>
    <xf numFmtId="0" fontId="8" fillId="2" borderId="1" xfId="0" applyFont="1" applyFill="1" applyBorder="1"/>
    <xf numFmtId="0" fontId="8" fillId="2" borderId="0" xfId="0" applyFont="1" applyFill="1"/>
    <xf numFmtId="0" fontId="8" fillId="2" borderId="0" xfId="0" applyFont="1" applyFill="1" applyBorder="1"/>
    <xf numFmtId="0" fontId="5" fillId="2" borderId="0" xfId="0" applyFont="1" applyFill="1" applyAlignment="1">
      <alignment horizontal="center"/>
    </xf>
    <xf numFmtId="0" fontId="5" fillId="2" borderId="0" xfId="0" applyFont="1" applyFill="1" applyBorder="1" applyAlignment="1">
      <alignment horizontal="center" vertical="center"/>
    </xf>
    <xf numFmtId="0" fontId="5" fillId="2" borderId="2" xfId="0" applyFont="1" applyFill="1" applyBorder="1"/>
    <xf numFmtId="0" fontId="5" fillId="2" borderId="0" xfId="0" applyFont="1" applyFill="1" applyBorder="1"/>
    <xf numFmtId="167" fontId="5" fillId="2" borderId="0" xfId="0" applyNumberFormat="1" applyFont="1" applyFill="1"/>
    <xf numFmtId="0" fontId="5" fillId="2" borderId="0" xfId="0" applyNumberFormat="1" applyFont="1" applyFill="1" applyAlignment="1">
      <alignment horizontal="left" vertical="center"/>
    </xf>
    <xf numFmtId="0" fontId="6" fillId="2" borderId="0" xfId="0" applyFont="1" applyFill="1" applyAlignment="1"/>
    <xf numFmtId="0" fontId="5" fillId="2" borderId="2" xfId="0" applyNumberFormat="1" applyFont="1" applyFill="1" applyBorder="1" applyAlignment="1">
      <alignment horizontal="left" vertical="center"/>
    </xf>
    <xf numFmtId="0" fontId="5" fillId="2" borderId="0" xfId="0" applyNumberFormat="1" applyFont="1" applyFill="1" applyBorder="1" applyAlignment="1">
      <alignment horizontal="left" vertical="center"/>
    </xf>
    <xf numFmtId="0" fontId="5" fillId="2" borderId="1" xfId="0" applyFont="1" applyFill="1" applyBorder="1"/>
    <xf numFmtId="0" fontId="7" fillId="2" borderId="0" xfId="0" applyFont="1" applyFill="1"/>
    <xf numFmtId="0" fontId="7" fillId="2" borderId="0" xfId="0" applyFont="1" applyFill="1" applyAlignment="1">
      <alignment horizontal="right"/>
    </xf>
    <xf numFmtId="0" fontId="10" fillId="2" borderId="0" xfId="0" quotePrefix="1" applyFont="1" applyFill="1" applyAlignment="1">
      <alignment horizontal="center"/>
    </xf>
    <xf numFmtId="167" fontId="7" fillId="2" borderId="0" xfId="0" applyNumberFormat="1" applyFont="1" applyFill="1" applyAlignment="1">
      <alignment horizontal="center"/>
    </xf>
    <xf numFmtId="41" fontId="7" fillId="2" borderId="0" xfId="0" applyNumberFormat="1" applyFont="1" applyFill="1" applyAlignment="1">
      <alignment horizontal="center"/>
    </xf>
    <xf numFmtId="164" fontId="5" fillId="2" borderId="0" xfId="0" applyNumberFormat="1" applyFont="1" applyFill="1"/>
    <xf numFmtId="165" fontId="5" fillId="0" borderId="0" xfId="0" applyNumberFormat="1" applyFont="1" applyFill="1"/>
    <xf numFmtId="0" fontId="3" fillId="0" borderId="0" xfId="3" applyFont="1" applyFill="1" applyAlignment="1"/>
    <xf numFmtId="170" fontId="6" fillId="0" borderId="0" xfId="0" applyNumberFormat="1" applyFont="1" applyFill="1" applyAlignment="1">
      <alignment horizontal="right"/>
    </xf>
    <xf numFmtId="170" fontId="3" fillId="0" borderId="0" xfId="0" applyNumberFormat="1" applyFont="1" applyFill="1" applyAlignment="1">
      <alignment horizontal="right"/>
    </xf>
    <xf numFmtId="170" fontId="3" fillId="2" borderId="0" xfId="0" applyNumberFormat="1" applyFont="1" applyFill="1" applyAlignment="1">
      <alignment horizontal="right"/>
    </xf>
    <xf numFmtId="166" fontId="3" fillId="0" borderId="0" xfId="2" applyNumberFormat="1" applyFont="1" applyFill="1"/>
    <xf numFmtId="166" fontId="3" fillId="0" borderId="0" xfId="0" applyNumberFormat="1" applyFont="1" applyFill="1"/>
    <xf numFmtId="0" fontId="3" fillId="0" borderId="0" xfId="0" applyFont="1" applyFill="1"/>
    <xf numFmtId="0" fontId="7" fillId="2" borderId="0" xfId="0" applyFont="1" applyFill="1" applyAlignment="1"/>
    <xf numFmtId="0" fontId="7" fillId="0" borderId="0" xfId="0" applyFont="1" applyFill="1" applyAlignment="1">
      <alignment vertical="center"/>
    </xf>
    <xf numFmtId="0" fontId="6" fillId="2" borderId="2" xfId="0" applyFont="1" applyFill="1" applyBorder="1" applyAlignment="1">
      <alignment horizontal="center"/>
    </xf>
    <xf numFmtId="0" fontId="6" fillId="2" borderId="0" xfId="0" applyFont="1" applyFill="1" applyBorder="1"/>
    <xf numFmtId="0" fontId="5" fillId="2" borderId="0" xfId="0" applyFont="1" applyFill="1" applyAlignment="1">
      <alignment horizontal="center" vertical="center"/>
    </xf>
    <xf numFmtId="170" fontId="3" fillId="2" borderId="0" xfId="0" applyNumberFormat="1" applyFont="1" applyFill="1"/>
    <xf numFmtId="166" fontId="3" fillId="2" borderId="0" xfId="2" applyNumberFormat="1" applyFont="1" applyFill="1"/>
    <xf numFmtId="169" fontId="5" fillId="2" borderId="0" xfId="0" applyNumberFormat="1" applyFont="1" applyFill="1"/>
    <xf numFmtId="166" fontId="5" fillId="2" borderId="0" xfId="0" applyNumberFormat="1" applyFont="1" applyFill="1"/>
    <xf numFmtId="167" fontId="7" fillId="0" borderId="0" xfId="0" applyNumberFormat="1" applyFont="1" applyFill="1" applyAlignment="1"/>
    <xf numFmtId="0" fontId="5" fillId="2" borderId="0" xfId="0" applyFont="1" applyFill="1" applyBorder="1" applyAlignment="1">
      <alignment horizontal="center"/>
    </xf>
    <xf numFmtId="166" fontId="3" fillId="2" borderId="0" xfId="2" applyNumberFormat="1" applyFont="1" applyFill="1" applyAlignment="1">
      <alignment horizontal="right"/>
    </xf>
    <xf numFmtId="166" fontId="6" fillId="2" borderId="0" xfId="2" applyNumberFormat="1" applyFont="1" applyFill="1" applyAlignment="1">
      <alignment horizontal="right"/>
    </xf>
    <xf numFmtId="0" fontId="5" fillId="2" borderId="0" xfId="0" applyFont="1" applyFill="1" applyAlignment="1"/>
    <xf numFmtId="167" fontId="6" fillId="2" borderId="0" xfId="0" applyNumberFormat="1" applyFont="1" applyFill="1"/>
    <xf numFmtId="0" fontId="6" fillId="0" borderId="0" xfId="0" applyFont="1"/>
    <xf numFmtId="0" fontId="3" fillId="0" borderId="0" xfId="0" applyFont="1"/>
    <xf numFmtId="0" fontId="3" fillId="0" borderId="0" xfId="0" applyFont="1" applyAlignment="1">
      <alignment horizontal="left"/>
    </xf>
    <xf numFmtId="0" fontId="5" fillId="0" borderId="0" xfId="0" applyNumberFormat="1" applyFont="1" applyFill="1" applyAlignment="1">
      <alignment vertical="center"/>
    </xf>
    <xf numFmtId="0" fontId="3" fillId="0" borderId="0" xfId="0" applyNumberFormat="1" applyFont="1" applyFill="1" applyAlignment="1">
      <alignment vertical="center"/>
    </xf>
    <xf numFmtId="166" fontId="5" fillId="0" borderId="0" xfId="2" applyNumberFormat="1" applyFont="1" applyFill="1" applyAlignment="1">
      <alignment horizontal="right"/>
    </xf>
    <xf numFmtId="0" fontId="7" fillId="0" borderId="0" xfId="0" applyFont="1" applyFill="1" applyAlignment="1"/>
    <xf numFmtId="0" fontId="6" fillId="0" borderId="0" xfId="0" applyFont="1" applyFill="1" applyAlignment="1"/>
    <xf numFmtId="0" fontId="5" fillId="0" borderId="0" xfId="3" applyFont="1" applyFill="1" applyAlignment="1"/>
    <xf numFmtId="0" fontId="5" fillId="0" borderId="0" xfId="0" applyFont="1" applyFill="1" applyBorder="1" applyAlignment="1">
      <alignment horizontal="center" vertical="center"/>
    </xf>
    <xf numFmtId="0" fontId="7" fillId="0" borderId="0" xfId="0" applyFont="1" applyFill="1" applyAlignment="1"/>
    <xf numFmtId="0" fontId="6" fillId="0" borderId="0" xfId="0" applyFont="1" applyFill="1" applyAlignment="1"/>
    <xf numFmtId="0" fontId="5" fillId="0" borderId="0" xfId="0" applyFont="1" applyFill="1" applyAlignment="1"/>
    <xf numFmtId="0" fontId="3" fillId="0" borderId="0" xfId="0" applyFont="1" applyFill="1" applyAlignment="1">
      <alignment horizontal="center"/>
    </xf>
    <xf numFmtId="166" fontId="3" fillId="0" borderId="0" xfId="2" applyNumberFormat="1" applyFont="1" applyFill="1" applyAlignment="1">
      <alignment horizontal="right"/>
    </xf>
    <xf numFmtId="0" fontId="14" fillId="0" borderId="0" xfId="5" applyFont="1" applyFill="1" applyAlignment="1" applyProtection="1">
      <alignment horizontal="center"/>
    </xf>
    <xf numFmtId="0" fontId="5" fillId="2" borderId="2" xfId="0" applyFont="1" applyFill="1" applyBorder="1" applyAlignment="1">
      <alignment horizontal="center" vertical="center"/>
    </xf>
    <xf numFmtId="167" fontId="5" fillId="2" borderId="0" xfId="3" applyNumberFormat="1" applyFont="1" applyFill="1"/>
    <xf numFmtId="166" fontId="6" fillId="2" borderId="0" xfId="0" applyNumberFormat="1" applyFont="1" applyFill="1"/>
    <xf numFmtId="166" fontId="5" fillId="2" borderId="0" xfId="0" applyNumberFormat="1" applyFont="1" applyFill="1" applyAlignment="1">
      <alignment horizontal="right"/>
    </xf>
    <xf numFmtId="165" fontId="5" fillId="2" borderId="0" xfId="0" applyNumberFormat="1" applyFont="1" applyFill="1"/>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5" fillId="2" borderId="0" xfId="0" applyNumberFormat="1" applyFont="1" applyFill="1" applyAlignment="1">
      <alignment horizontal="center" vertical="center" wrapText="1"/>
    </xf>
    <xf numFmtId="0" fontId="7" fillId="2" borderId="0" xfId="0" applyFont="1" applyFill="1" applyAlignment="1"/>
    <xf numFmtId="0" fontId="7" fillId="2" borderId="0" xfId="0" applyFont="1" applyFill="1" applyAlignment="1">
      <alignment horizontal="left"/>
    </xf>
    <xf numFmtId="0" fontId="4" fillId="2" borderId="0" xfId="0" applyFont="1" applyFill="1" applyAlignment="1">
      <alignment horizontal="center"/>
    </xf>
    <xf numFmtId="0" fontId="5" fillId="2" borderId="2" xfId="0" applyFont="1" applyFill="1" applyBorder="1" applyAlignment="1">
      <alignment horizontal="center"/>
    </xf>
    <xf numFmtId="0" fontId="5" fillId="2" borderId="0" xfId="0" applyFont="1" applyFill="1" applyBorder="1" applyAlignment="1">
      <alignment horizontal="center" vertical="center"/>
    </xf>
    <xf numFmtId="170" fontId="5" fillId="2" borderId="0" xfId="0" applyNumberFormat="1" applyFont="1" applyFill="1" applyAlignment="1">
      <alignment horizontal="center" vertical="center"/>
    </xf>
    <xf numFmtId="170" fontId="6" fillId="2" borderId="0" xfId="0" applyNumberFormat="1" applyFont="1" applyFill="1" applyAlignment="1">
      <alignment horizontal="center" vertical="center"/>
    </xf>
    <xf numFmtId="0" fontId="6" fillId="2" borderId="0" xfId="0" applyFont="1" applyFill="1" applyBorder="1" applyAlignment="1"/>
    <xf numFmtId="0" fontId="3" fillId="2" borderId="0" xfId="0" applyFont="1" applyFill="1" applyAlignment="1">
      <alignment horizontal="center" vertical="center" wrapText="1"/>
    </xf>
    <xf numFmtId="166" fontId="5" fillId="2" borderId="0" xfId="2" applyNumberFormat="1" applyFont="1" applyFill="1" applyAlignment="1">
      <alignment horizontal="right"/>
    </xf>
    <xf numFmtId="164" fontId="5" fillId="2" borderId="0" xfId="0" applyNumberFormat="1" applyFont="1" applyFill="1" applyAlignment="1">
      <alignment horizontal="left"/>
    </xf>
    <xf numFmtId="0" fontId="14" fillId="2" borderId="0" xfId="5" applyFont="1" applyFill="1" applyAlignment="1" applyProtection="1">
      <alignment horizontal="center"/>
    </xf>
    <xf numFmtId="0" fontId="3" fillId="2" borderId="0" xfId="0" applyFont="1" applyFill="1"/>
    <xf numFmtId="167" fontId="5" fillId="2" borderId="2" xfId="0" applyNumberFormat="1" applyFont="1" applyFill="1" applyBorder="1"/>
    <xf numFmtId="170" fontId="5" fillId="2" borderId="2" xfId="0" applyNumberFormat="1" applyFont="1" applyFill="1" applyBorder="1"/>
    <xf numFmtId="167" fontId="5" fillId="2" borderId="0" xfId="0" applyNumberFormat="1" applyFont="1" applyFill="1" applyBorder="1"/>
    <xf numFmtId="170" fontId="5" fillId="2" borderId="0" xfId="0" applyNumberFormat="1" applyFont="1" applyFill="1" applyBorder="1"/>
    <xf numFmtId="0" fontId="8" fillId="2" borderId="0" xfId="0" applyFont="1" applyFill="1" applyBorder="1" applyAlignment="1">
      <alignment horizontal="left"/>
    </xf>
    <xf numFmtId="0" fontId="5" fillId="2" borderId="0" xfId="0" applyFont="1" applyFill="1" applyAlignment="1">
      <alignment horizontal="left"/>
    </xf>
    <xf numFmtId="0" fontId="5" fillId="2" borderId="0" xfId="0" applyFont="1" applyFill="1" applyBorder="1" applyAlignment="1">
      <alignment horizontal="left" vertical="center"/>
    </xf>
    <xf numFmtId="0" fontId="5" fillId="2" borderId="0" xfId="0" applyFont="1" applyFill="1" applyBorder="1" applyAlignment="1">
      <alignment horizontal="left"/>
    </xf>
    <xf numFmtId="170" fontId="6" fillId="2" borderId="0" xfId="0" applyNumberFormat="1" applyFont="1" applyFill="1" applyBorder="1"/>
    <xf numFmtId="0" fontId="5"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170" fontId="6" fillId="2" borderId="2" xfId="0" applyNumberFormat="1" applyFont="1" applyFill="1" applyBorder="1"/>
    <xf numFmtId="0" fontId="5" fillId="2" borderId="0" xfId="3" applyFont="1" applyFill="1"/>
    <xf numFmtId="0" fontId="10" fillId="2" borderId="0" xfId="0" quotePrefix="1" applyFont="1" applyFill="1" applyAlignment="1">
      <alignment horizontal="center" vertical="center"/>
    </xf>
    <xf numFmtId="167" fontId="7" fillId="2" borderId="0" xfId="0" applyNumberFormat="1" applyFont="1" applyFill="1"/>
    <xf numFmtId="0" fontId="5" fillId="2" borderId="0" xfId="0" applyNumberFormat="1" applyFont="1" applyFill="1" applyAlignment="1">
      <alignment vertical="center"/>
    </xf>
    <xf numFmtId="0" fontId="3" fillId="2" borderId="0" xfId="0" applyNumberFormat="1" applyFont="1" applyFill="1" applyAlignment="1">
      <alignment vertical="center"/>
    </xf>
    <xf numFmtId="0" fontId="3" fillId="2" borderId="0" xfId="0" applyFont="1" applyFill="1" applyAlignment="1"/>
    <xf numFmtId="166" fontId="3" fillId="0" borderId="0" xfId="0" applyNumberFormat="1" applyFont="1" applyFill="1" applyAlignment="1">
      <alignment horizontal="right"/>
    </xf>
    <xf numFmtId="0" fontId="5" fillId="2" borderId="2" xfId="0" applyFont="1" applyFill="1" applyBorder="1" applyAlignment="1">
      <alignment vertical="center"/>
    </xf>
    <xf numFmtId="0" fontId="5" fillId="2" borderId="2" xfId="0" applyFont="1" applyFill="1" applyBorder="1" applyAlignment="1"/>
    <xf numFmtId="0" fontId="8" fillId="2" borderId="1" xfId="0" applyFont="1" applyFill="1" applyBorder="1" applyAlignment="1"/>
    <xf numFmtId="0" fontId="5" fillId="2" borderId="0" xfId="0" applyFont="1" applyFill="1" applyAlignment="1">
      <alignment horizontal="center" vertical="center" wrapText="1"/>
    </xf>
    <xf numFmtId="0" fontId="7" fillId="0" borderId="0" xfId="0" applyFont="1" applyFill="1" applyAlignment="1">
      <alignment horizontal="left"/>
    </xf>
    <xf numFmtId="0" fontId="5" fillId="2" borderId="0" xfId="0" applyFont="1" applyFill="1" applyAlignment="1">
      <alignment horizontal="center" vertical="center"/>
    </xf>
    <xf numFmtId="0" fontId="5" fillId="2" borderId="0" xfId="0" applyNumberFormat="1" applyFont="1" applyFill="1" applyAlignment="1">
      <alignment horizontal="center" vertical="center" wrapText="1"/>
    </xf>
    <xf numFmtId="0" fontId="7" fillId="0" borderId="0" xfId="0" applyFont="1" applyFill="1" applyAlignment="1"/>
    <xf numFmtId="0" fontId="7" fillId="2" borderId="0" xfId="0" applyFont="1" applyFill="1" applyAlignment="1"/>
    <xf numFmtId="0" fontId="7" fillId="2" borderId="0" xfId="0" applyFont="1" applyFill="1" applyAlignment="1">
      <alignment horizontal="left"/>
    </xf>
    <xf numFmtId="0" fontId="5" fillId="2" borderId="2" xfId="0" applyFont="1" applyFill="1" applyBorder="1" applyAlignment="1">
      <alignment horizontal="center" vertical="center"/>
    </xf>
    <xf numFmtId="0" fontId="5" fillId="2" borderId="2" xfId="0" applyFont="1" applyFill="1" applyBorder="1" applyAlignment="1">
      <alignment horizontal="center"/>
    </xf>
    <xf numFmtId="0" fontId="6" fillId="2" borderId="0" xfId="0" applyFont="1" applyFill="1" applyAlignment="1">
      <alignment horizontal="center"/>
    </xf>
    <xf numFmtId="0" fontId="3" fillId="2" borderId="0" xfId="0" applyFont="1" applyFill="1" applyAlignment="1">
      <alignment horizontal="center" vertical="center" wrapText="1"/>
    </xf>
    <xf numFmtId="0" fontId="6" fillId="2" borderId="0" xfId="0" applyFont="1" applyFill="1" applyAlignment="1"/>
    <xf numFmtId="0" fontId="5" fillId="2" borderId="0" xfId="0" applyFont="1" applyFill="1" applyBorder="1" applyAlignment="1">
      <alignment horizontal="center" vertical="center"/>
    </xf>
    <xf numFmtId="0" fontId="5" fillId="2" borderId="0" xfId="0" applyFont="1" applyFill="1" applyAlignment="1">
      <alignment horizontal="center" wrapText="1"/>
    </xf>
    <xf numFmtId="0" fontId="5" fillId="2" borderId="0" xfId="3" applyFont="1" applyFill="1" applyAlignment="1"/>
    <xf numFmtId="0" fontId="7" fillId="2" borderId="0" xfId="0" applyFont="1" applyFill="1" applyAlignment="1">
      <alignment vertical="center"/>
    </xf>
    <xf numFmtId="0" fontId="3" fillId="2" borderId="0" xfId="3" applyFont="1" applyFill="1" applyAlignment="1"/>
    <xf numFmtId="0" fontId="5" fillId="2" borderId="0" xfId="0" applyNumberFormat="1" applyFont="1" applyFill="1" applyAlignment="1">
      <alignment horizontal="center" vertical="center"/>
    </xf>
    <xf numFmtId="0" fontId="5" fillId="2" borderId="0" xfId="0" applyFont="1" applyFill="1" applyAlignment="1"/>
    <xf numFmtId="0" fontId="7" fillId="2" borderId="0" xfId="0" applyFont="1" applyFill="1" applyAlignment="1">
      <alignment vertical="center"/>
    </xf>
    <xf numFmtId="0" fontId="7" fillId="2" borderId="0" xfId="0" applyFont="1" applyFill="1" applyAlignment="1">
      <alignment horizontal="center"/>
    </xf>
    <xf numFmtId="167" fontId="6" fillId="0" borderId="0" xfId="0" applyNumberFormat="1" applyFont="1" applyFill="1" applyBorder="1"/>
    <xf numFmtId="166" fontId="3" fillId="0" borderId="0" xfId="2" applyNumberFormat="1" applyFont="1" applyFill="1" applyBorder="1"/>
    <xf numFmtId="170" fontId="12" fillId="0" borderId="0" xfId="0" applyNumberFormat="1" applyFont="1" applyFill="1" applyBorder="1" applyAlignment="1">
      <alignment vertical="top"/>
    </xf>
    <xf numFmtId="167" fontId="6" fillId="0" borderId="1" xfId="0" applyNumberFormat="1" applyFont="1" applyFill="1" applyBorder="1"/>
    <xf numFmtId="166" fontId="3" fillId="0" borderId="1" xfId="2" applyNumberFormat="1" applyFont="1" applyFill="1" applyBorder="1"/>
    <xf numFmtId="170" fontId="12" fillId="0" borderId="1" xfId="0" applyNumberFormat="1" applyFont="1" applyFill="1" applyBorder="1" applyAlignment="1">
      <alignment vertical="top"/>
    </xf>
    <xf numFmtId="170" fontId="6" fillId="2" borderId="0" xfId="0" applyNumberFormat="1" applyFont="1" applyFill="1" applyAlignment="1">
      <alignment horizontal="center"/>
    </xf>
    <xf numFmtId="170" fontId="6" fillId="2" borderId="0" xfId="0" applyNumberFormat="1" applyFont="1" applyFill="1" applyAlignment="1">
      <alignment wrapText="1"/>
    </xf>
    <xf numFmtId="170" fontId="5" fillId="2" borderId="1" xfId="0" applyNumberFormat="1" applyFont="1" applyFill="1" applyBorder="1"/>
    <xf numFmtId="170" fontId="6" fillId="2" borderId="1" xfId="0" applyNumberFormat="1" applyFont="1" applyFill="1" applyBorder="1"/>
    <xf numFmtId="170" fontId="6" fillId="2" borderId="0" xfId="0" applyNumberFormat="1" applyFont="1" applyFill="1" applyAlignment="1">
      <alignment vertical="center"/>
    </xf>
    <xf numFmtId="170" fontId="5" fillId="2" borderId="0" xfId="0" applyNumberFormat="1" applyFont="1" applyFill="1" applyAlignment="1">
      <alignment vertical="center"/>
    </xf>
    <xf numFmtId="0" fontId="6" fillId="2" borderId="0" xfId="0" applyFont="1" applyFill="1"/>
    <xf numFmtId="167" fontId="5" fillId="2" borderId="0" xfId="0" applyNumberFormat="1" applyFont="1" applyFill="1" applyAlignment="1">
      <alignment horizontal="center" vertical="center"/>
    </xf>
    <xf numFmtId="164" fontId="3" fillId="2" borderId="0" xfId="0" applyNumberFormat="1" applyFont="1" applyFill="1" applyAlignment="1">
      <alignment horizontal="left"/>
    </xf>
    <xf numFmtId="167" fontId="3" fillId="2" borderId="0" xfId="0" applyNumberFormat="1" applyFont="1" applyFill="1"/>
    <xf numFmtId="170" fontId="5" fillId="2" borderId="0" xfId="0" applyNumberFormat="1" applyFont="1" applyFill="1" applyAlignment="1">
      <alignment horizontal="right"/>
    </xf>
    <xf numFmtId="0" fontId="7" fillId="2" borderId="0" xfId="0" applyFont="1" applyFill="1" applyAlignment="1">
      <alignment horizontal="left" vertical="top" wrapText="1"/>
    </xf>
    <xf numFmtId="0" fontId="7" fillId="0" borderId="0" xfId="0" applyFont="1" applyFill="1" applyAlignment="1">
      <alignment horizontal="left"/>
    </xf>
    <xf numFmtId="0" fontId="7" fillId="0" borderId="0" xfId="0" applyFont="1" applyFill="1" applyAlignment="1">
      <alignment vertical="center"/>
    </xf>
    <xf numFmtId="0" fontId="7" fillId="0" borderId="0" xfId="0" applyFont="1" applyFill="1" applyAlignment="1">
      <alignment horizontal="left" vertical="center" wrapText="1"/>
    </xf>
    <xf numFmtId="0" fontId="7" fillId="0" borderId="0" xfId="0" applyFont="1" applyFill="1" applyAlignment="1">
      <alignment horizontal="left"/>
    </xf>
    <xf numFmtId="41" fontId="17" fillId="0" borderId="0" xfId="0" applyNumberFormat="1" applyFont="1" applyFill="1" applyAlignment="1">
      <alignment horizontal="left"/>
    </xf>
    <xf numFmtId="0" fontId="3" fillId="0" borderId="0" xfId="0" applyFont="1" applyFill="1" applyBorder="1"/>
    <xf numFmtId="0" fontId="17" fillId="2" borderId="0" xfId="0" applyFont="1" applyFill="1" applyAlignment="1">
      <alignment vertical="top" wrapText="1"/>
    </xf>
    <xf numFmtId="0" fontId="16" fillId="2" borderId="0" xfId="0" applyFont="1" applyFill="1" applyAlignment="1">
      <alignment vertical="center" wrapText="1"/>
    </xf>
    <xf numFmtId="0" fontId="14" fillId="0" borderId="0" xfId="5" applyFont="1" applyAlignment="1" applyProtection="1">
      <alignment horizontal="left"/>
    </xf>
    <xf numFmtId="0" fontId="14" fillId="0" borderId="0" xfId="5" applyFont="1" applyAlignment="1" applyProtection="1">
      <alignment horizontal="left" wrapText="1"/>
    </xf>
    <xf numFmtId="0" fontId="6" fillId="2" borderId="0" xfId="0" applyFont="1" applyFill="1" applyBorder="1" applyAlignment="1">
      <alignment horizontal="center"/>
    </xf>
    <xf numFmtId="0" fontId="6" fillId="0" borderId="0" xfId="0" applyFont="1" applyFill="1" applyBorder="1" applyAlignment="1">
      <alignment horizontal="center"/>
    </xf>
    <xf numFmtId="0" fontId="5" fillId="0" borderId="0" xfId="3" applyFont="1" applyFill="1" applyAlignment="1"/>
    <xf numFmtId="0" fontId="3" fillId="0" borderId="0" xfId="3" applyFont="1" applyFill="1" applyAlignment="1"/>
    <xf numFmtId="0" fontId="5" fillId="0" borderId="0" xfId="0" applyFont="1" applyFill="1" applyBorder="1" applyAlignment="1">
      <alignment horizontal="center" vertical="center"/>
    </xf>
    <xf numFmtId="0" fontId="5" fillId="0" borderId="0"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0" xfId="0" applyFont="1" applyFill="1" applyAlignment="1">
      <alignment horizontal="center" vertical="center" wrapText="1"/>
    </xf>
    <xf numFmtId="0" fontId="5" fillId="2" borderId="0" xfId="0" applyNumberFormat="1" applyFont="1" applyFill="1" applyAlignment="1">
      <alignment horizontal="center" vertical="center" wrapText="1"/>
    </xf>
    <xf numFmtId="0" fontId="3" fillId="2" borderId="0" xfId="0" applyFont="1" applyFill="1" applyAlignment="1">
      <alignment vertical="center" wrapText="1"/>
    </xf>
    <xf numFmtId="0" fontId="5" fillId="2" borderId="0" xfId="0" applyFont="1" applyFill="1" applyAlignment="1">
      <alignment vertical="center" wrapText="1"/>
    </xf>
    <xf numFmtId="0" fontId="6" fillId="0" borderId="0" xfId="3" applyFont="1" applyFill="1" applyAlignment="1"/>
    <xf numFmtId="0" fontId="4" fillId="0" borderId="0" xfId="0" applyFont="1" applyFill="1" applyAlignment="1">
      <alignment horizontal="center"/>
    </xf>
    <xf numFmtId="0" fontId="4" fillId="0" borderId="0" xfId="0" applyFont="1" applyFill="1" applyAlignment="1">
      <alignment horizontal="center" wrapText="1"/>
    </xf>
    <xf numFmtId="0" fontId="5" fillId="2" borderId="0" xfId="0" applyFont="1" applyFill="1" applyAlignment="1">
      <alignment horizontal="center" vertical="center"/>
    </xf>
    <xf numFmtId="0" fontId="17" fillId="2" borderId="0" xfId="0" applyFont="1" applyFill="1" applyAlignment="1">
      <alignment horizontal="left" vertical="top" wrapText="1"/>
    </xf>
    <xf numFmtId="0" fontId="7" fillId="0" borderId="0" xfId="0" applyFont="1" applyFill="1" applyAlignment="1">
      <alignment horizontal="left"/>
    </xf>
    <xf numFmtId="0" fontId="7" fillId="2" borderId="0" xfId="0" applyFont="1" applyFill="1" applyAlignment="1">
      <alignment horizontal="left" vertical="top" wrapText="1"/>
    </xf>
    <xf numFmtId="0" fontId="5" fillId="0" borderId="0" xfId="0" applyFont="1" applyFill="1" applyAlignment="1">
      <alignment horizontal="center" vertical="center"/>
    </xf>
    <xf numFmtId="0" fontId="3" fillId="0" borderId="0" xfId="0" applyFont="1" applyFill="1" applyAlignment="1">
      <alignment horizontal="center" vertical="center" wrapText="1"/>
    </xf>
    <xf numFmtId="0" fontId="7" fillId="0" borderId="0" xfId="0" applyFont="1" applyFill="1" applyAlignment="1"/>
    <xf numFmtId="0" fontId="5" fillId="2" borderId="0" xfId="0" applyFont="1" applyFill="1" applyAlignment="1">
      <alignment horizontal="left" vertical="center" wrapText="1"/>
    </xf>
    <xf numFmtId="0" fontId="6" fillId="0" borderId="0" xfId="0" applyFont="1" applyFill="1" applyAlignment="1"/>
    <xf numFmtId="0" fontId="7" fillId="2" borderId="0" xfId="0" applyFont="1" applyFill="1" applyAlignment="1"/>
    <xf numFmtId="0" fontId="7" fillId="2" borderId="0" xfId="0" applyFont="1" applyFill="1" applyAlignment="1">
      <alignment horizontal="left"/>
    </xf>
    <xf numFmtId="0" fontId="3" fillId="2" borderId="0" xfId="0" applyFont="1" applyFill="1" applyAlignment="1">
      <alignment horizontal="left"/>
    </xf>
    <xf numFmtId="0" fontId="6" fillId="2" borderId="0" xfId="0" applyFont="1" applyFill="1" applyAlignment="1"/>
    <xf numFmtId="0" fontId="3" fillId="2" borderId="0" xfId="0" applyFont="1" applyFill="1" applyAlignment="1">
      <alignment horizontal="left" vertical="center" wrapText="1"/>
    </xf>
    <xf numFmtId="0" fontId="6" fillId="2" borderId="2" xfId="0" applyFont="1" applyFill="1" applyBorder="1" applyAlignment="1">
      <alignment horizontal="center"/>
    </xf>
    <xf numFmtId="0" fontId="3" fillId="2"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6" fillId="2" borderId="0" xfId="0" applyFont="1" applyFill="1" applyAlignment="1">
      <alignment horizontal="center"/>
    </xf>
    <xf numFmtId="0" fontId="7" fillId="2" borderId="0" xfId="0" applyFont="1" applyFill="1" applyAlignment="1">
      <alignment horizontal="left" wrapText="1"/>
    </xf>
    <xf numFmtId="0" fontId="5" fillId="2" borderId="2" xfId="0" applyFont="1" applyFill="1" applyBorder="1" applyAlignment="1">
      <alignment horizontal="center" vertical="center"/>
    </xf>
    <xf numFmtId="0" fontId="5" fillId="2" borderId="2" xfId="0" applyFont="1" applyFill="1" applyBorder="1" applyAlignment="1">
      <alignment horizontal="center"/>
    </xf>
    <xf numFmtId="0" fontId="6" fillId="0" borderId="0" xfId="0" applyFont="1" applyFill="1" applyAlignment="1">
      <alignment horizontal="center"/>
    </xf>
    <xf numFmtId="0" fontId="5" fillId="0" borderId="2" xfId="0" applyFont="1" applyFill="1" applyBorder="1" applyAlignment="1">
      <alignment horizontal="center"/>
    </xf>
    <xf numFmtId="0" fontId="5" fillId="0" borderId="1" xfId="0" applyFont="1" applyFill="1" applyBorder="1" applyAlignment="1">
      <alignment horizontal="center"/>
    </xf>
    <xf numFmtId="0" fontId="3" fillId="2" borderId="0" xfId="0" applyFont="1" applyFill="1" applyAlignment="1">
      <alignment horizontal="center" vertical="center" wrapText="1"/>
    </xf>
    <xf numFmtId="0" fontId="4" fillId="2" borderId="0" xfId="0" applyFont="1" applyFill="1" applyAlignment="1">
      <alignment horizontal="center"/>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7" fillId="0" borderId="0" xfId="0" applyFont="1" applyFill="1" applyAlignment="1">
      <alignment vertical="center"/>
    </xf>
    <xf numFmtId="0" fontId="7" fillId="0" borderId="0" xfId="0" applyFont="1" applyFill="1" applyAlignment="1">
      <alignment horizontal="left" vertical="center" wrapText="1"/>
    </xf>
    <xf numFmtId="0" fontId="5" fillId="0" borderId="1" xfId="0" applyFont="1" applyFill="1" applyBorder="1" applyAlignment="1"/>
    <xf numFmtId="0" fontId="5" fillId="0" borderId="0" xfId="0" applyNumberFormat="1" applyFont="1" applyFill="1" applyAlignment="1">
      <alignment vertical="center"/>
    </xf>
    <xf numFmtId="0" fontId="5" fillId="0" borderId="0" xfId="0" applyFont="1" applyFill="1" applyAlignment="1">
      <alignment horizontal="center" wrapText="1"/>
    </xf>
    <xf numFmtId="0" fontId="4" fillId="0" borderId="0" xfId="0" applyFont="1" applyFill="1" applyAlignment="1">
      <alignment horizontal="center" vertical="top" wrapText="1"/>
    </xf>
    <xf numFmtId="0" fontId="5" fillId="2" borderId="0" xfId="0" applyFont="1" applyFill="1" applyBorder="1" applyAlignment="1">
      <alignment horizontal="center" vertical="center"/>
    </xf>
    <xf numFmtId="0" fontId="5" fillId="2" borderId="0" xfId="0" applyFont="1" applyFill="1" applyAlignment="1">
      <alignment horizontal="center" wrapText="1"/>
    </xf>
    <xf numFmtId="0" fontId="5" fillId="2" borderId="0" xfId="3" applyFont="1" applyFill="1" applyAlignment="1"/>
    <xf numFmtId="0" fontId="5" fillId="0" borderId="0" xfId="0" applyNumberFormat="1" applyFont="1" applyFill="1" applyAlignment="1">
      <alignment horizontal="center" vertical="center"/>
    </xf>
    <xf numFmtId="0" fontId="3" fillId="2" borderId="0" xfId="0" applyNumberFormat="1" applyFont="1" applyFill="1" applyAlignment="1">
      <alignment horizontal="center" vertical="center"/>
    </xf>
    <xf numFmtId="0" fontId="5" fillId="2" borderId="0" xfId="0" applyNumberFormat="1" applyFont="1" applyFill="1" applyAlignment="1">
      <alignment horizontal="center" vertical="center"/>
    </xf>
    <xf numFmtId="0" fontId="7" fillId="2" borderId="0" xfId="0" applyFont="1" applyFill="1" applyAlignment="1">
      <alignment vertical="center"/>
    </xf>
    <xf numFmtId="0" fontId="6" fillId="2" borderId="0" xfId="3" applyFont="1" applyFill="1" applyAlignment="1"/>
    <xf numFmtId="0" fontId="3" fillId="2" borderId="0" xfId="3" applyFont="1" applyFill="1" applyAlignment="1"/>
    <xf numFmtId="0" fontId="5" fillId="2" borderId="0" xfId="0" applyNumberFormat="1" applyFont="1" applyFill="1" applyAlignment="1">
      <alignment vertical="center"/>
    </xf>
    <xf numFmtId="0" fontId="3" fillId="2" borderId="0" xfId="0" applyNumberFormat="1" applyFont="1" applyFill="1" applyAlignment="1">
      <alignment vertical="center"/>
    </xf>
    <xf numFmtId="0" fontId="5" fillId="2" borderId="0" xfId="0" applyFont="1" applyFill="1" applyAlignment="1">
      <alignment horizontal="center"/>
    </xf>
    <xf numFmtId="0" fontId="5" fillId="0" borderId="0" xfId="0" applyFont="1" applyFill="1" applyAlignment="1">
      <alignment horizontal="center"/>
    </xf>
    <xf numFmtId="0" fontId="3" fillId="2" borderId="0" xfId="0" applyFont="1" applyFill="1" applyAlignment="1"/>
    <xf numFmtId="0" fontId="5" fillId="2" borderId="0" xfId="0" applyFont="1" applyFill="1" applyAlignment="1"/>
    <xf numFmtId="0" fontId="6" fillId="2" borderId="0" xfId="0" applyFont="1" applyFill="1" applyAlignment="1">
      <alignment wrapText="1"/>
    </xf>
  </cellXfs>
  <cellStyles count="7">
    <cellStyle name="Comma" xfId="2" builtinId="3"/>
    <cellStyle name="Euro" xfId="1" xr:uid="{00000000-0005-0000-0000-000000000000}"/>
    <cellStyle name="Hyperlink" xfId="5" builtinId="8"/>
    <cellStyle name="Normal" xfId="0" builtinId="0"/>
    <cellStyle name="Normal 2" xfId="6" xr:uid="{00000000-0005-0000-0000-000004000000}"/>
    <cellStyle name="Normal_SUR_2004(150606)" xfId="3" xr:uid="{00000000-0005-0000-0000-000005000000}"/>
    <cellStyle name="Normal_TJ_EUS18 REG_RES 2Periodos"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showGridLines="0" tabSelected="1" zoomScaleNormal="100" workbookViewId="0"/>
  </sheetViews>
  <sheetFormatPr defaultColWidth="11.42578125" defaultRowHeight="12.75"/>
  <cols>
    <col min="1" max="16384" width="11.42578125" style="112"/>
  </cols>
  <sheetData>
    <row r="1" spans="1:12">
      <c r="A1" s="111" t="s">
        <v>192</v>
      </c>
      <c r="B1" s="111"/>
      <c r="C1" s="111"/>
      <c r="D1" s="111"/>
      <c r="E1" s="111"/>
      <c r="F1" s="111"/>
      <c r="G1" s="111"/>
      <c r="H1" s="111"/>
      <c r="I1" s="111"/>
      <c r="J1" s="111"/>
      <c r="K1" s="111"/>
      <c r="L1" s="111"/>
    </row>
    <row r="3" spans="1:12">
      <c r="A3" s="111" t="s">
        <v>178</v>
      </c>
    </row>
    <row r="4" spans="1:12">
      <c r="A4" s="112" t="s">
        <v>179</v>
      </c>
    </row>
    <row r="5" spans="1:12">
      <c r="A5" s="112" t="s">
        <v>178</v>
      </c>
    </row>
    <row r="6" spans="1:12">
      <c r="B6" s="217" t="s">
        <v>197</v>
      </c>
      <c r="C6" s="217"/>
      <c r="D6" s="217"/>
      <c r="E6" s="217"/>
      <c r="F6" s="217"/>
      <c r="G6" s="217"/>
      <c r="H6" s="217"/>
      <c r="I6" s="217"/>
      <c r="J6" s="217"/>
      <c r="K6" s="217"/>
      <c r="L6" s="217"/>
    </row>
    <row r="7" spans="1:12">
      <c r="B7" s="217" t="s">
        <v>198</v>
      </c>
      <c r="C7" s="217"/>
      <c r="D7" s="217"/>
      <c r="E7" s="217"/>
      <c r="F7" s="217"/>
      <c r="G7" s="217"/>
      <c r="H7" s="217"/>
      <c r="I7" s="217"/>
      <c r="J7" s="217"/>
      <c r="K7" s="217"/>
      <c r="L7" s="217"/>
    </row>
    <row r="8" spans="1:12">
      <c r="B8" s="217" t="s">
        <v>199</v>
      </c>
      <c r="C8" s="217"/>
      <c r="D8" s="217"/>
      <c r="E8" s="217"/>
      <c r="F8" s="217"/>
      <c r="G8" s="217"/>
      <c r="H8" s="217"/>
      <c r="I8" s="217"/>
      <c r="J8" s="217"/>
      <c r="K8" s="217"/>
      <c r="L8" s="217"/>
    </row>
    <row r="9" spans="1:12">
      <c r="B9" s="217" t="s">
        <v>200</v>
      </c>
      <c r="C9" s="217"/>
      <c r="D9" s="217"/>
      <c r="E9" s="217"/>
      <c r="F9" s="217"/>
      <c r="G9" s="217"/>
      <c r="H9" s="217"/>
      <c r="I9" s="217"/>
      <c r="J9" s="217"/>
      <c r="K9" s="217"/>
      <c r="L9" s="217"/>
    </row>
    <row r="10" spans="1:12">
      <c r="B10" s="217" t="s">
        <v>201</v>
      </c>
      <c r="C10" s="217"/>
      <c r="D10" s="217"/>
      <c r="E10" s="217"/>
      <c r="F10" s="217"/>
      <c r="G10" s="217"/>
      <c r="H10" s="217"/>
      <c r="I10" s="217"/>
      <c r="J10" s="217"/>
      <c r="K10" s="217"/>
      <c r="L10" s="217"/>
    </row>
    <row r="11" spans="1:12">
      <c r="B11" s="217" t="s">
        <v>202</v>
      </c>
      <c r="C11" s="217"/>
      <c r="D11" s="217"/>
      <c r="E11" s="217"/>
      <c r="F11" s="217"/>
      <c r="G11" s="217"/>
      <c r="H11" s="217"/>
      <c r="I11" s="217"/>
      <c r="J11" s="217"/>
      <c r="K11" s="217"/>
      <c r="L11" s="217"/>
    </row>
    <row r="12" spans="1:12">
      <c r="A12" s="112" t="s">
        <v>180</v>
      </c>
      <c r="B12" s="113"/>
      <c r="C12" s="113"/>
      <c r="D12" s="113"/>
      <c r="E12" s="113"/>
      <c r="F12" s="113"/>
      <c r="G12" s="113"/>
      <c r="H12" s="113"/>
      <c r="I12" s="113"/>
      <c r="J12" s="113"/>
      <c r="K12" s="113"/>
      <c r="L12" s="113"/>
    </row>
    <row r="13" spans="1:12">
      <c r="B13" s="217" t="s">
        <v>203</v>
      </c>
      <c r="C13" s="217"/>
      <c r="D13" s="217"/>
      <c r="E13" s="217"/>
      <c r="F13" s="217"/>
      <c r="G13" s="217"/>
      <c r="H13" s="217"/>
      <c r="I13" s="217"/>
      <c r="J13" s="217"/>
      <c r="K13" s="217"/>
      <c r="L13" s="217"/>
    </row>
    <row r="14" spans="1:12">
      <c r="B14" s="217" t="s">
        <v>204</v>
      </c>
      <c r="C14" s="217"/>
      <c r="D14" s="217"/>
      <c r="E14" s="217"/>
      <c r="F14" s="217"/>
      <c r="G14" s="217"/>
      <c r="H14" s="217"/>
      <c r="I14" s="217"/>
      <c r="J14" s="217"/>
      <c r="K14" s="217"/>
      <c r="L14" s="217"/>
    </row>
    <row r="15" spans="1:12">
      <c r="B15" s="217" t="s">
        <v>205</v>
      </c>
      <c r="C15" s="217"/>
      <c r="D15" s="217"/>
      <c r="E15" s="217"/>
      <c r="F15" s="217"/>
      <c r="G15" s="217"/>
      <c r="H15" s="217"/>
      <c r="I15" s="217"/>
      <c r="J15" s="217"/>
      <c r="K15" s="217"/>
      <c r="L15" s="217"/>
    </row>
    <row r="16" spans="1:12">
      <c r="B16" s="217" t="s">
        <v>223</v>
      </c>
      <c r="C16" s="217"/>
      <c r="D16" s="217"/>
      <c r="E16" s="217"/>
      <c r="F16" s="217"/>
      <c r="G16" s="217"/>
      <c r="H16" s="217"/>
      <c r="I16" s="217"/>
      <c r="J16" s="217"/>
      <c r="K16" s="217"/>
      <c r="L16" s="217"/>
    </row>
    <row r="17" spans="1:12">
      <c r="B17" s="217" t="s">
        <v>225</v>
      </c>
      <c r="C17" s="217"/>
      <c r="D17" s="217"/>
      <c r="E17" s="217"/>
      <c r="F17" s="217"/>
      <c r="G17" s="217"/>
      <c r="H17" s="217"/>
      <c r="I17" s="217"/>
      <c r="J17" s="217"/>
      <c r="K17" s="217"/>
      <c r="L17" s="217"/>
    </row>
    <row r="18" spans="1:12">
      <c r="B18" s="217" t="s">
        <v>206</v>
      </c>
      <c r="C18" s="217"/>
      <c r="D18" s="217"/>
      <c r="E18" s="217"/>
      <c r="F18" s="217"/>
      <c r="G18" s="217"/>
      <c r="H18" s="217"/>
      <c r="I18" s="217"/>
      <c r="J18" s="217"/>
      <c r="K18" s="217"/>
      <c r="L18" s="217"/>
    </row>
    <row r="19" spans="1:12">
      <c r="A19" s="112" t="s">
        <v>181</v>
      </c>
      <c r="B19" s="113"/>
      <c r="C19" s="113"/>
      <c r="D19" s="113"/>
      <c r="E19" s="113"/>
      <c r="F19" s="113"/>
      <c r="G19" s="113"/>
      <c r="H19" s="113"/>
      <c r="I19" s="113"/>
      <c r="J19" s="113"/>
      <c r="K19" s="113"/>
      <c r="L19" s="113"/>
    </row>
    <row r="20" spans="1:12" ht="26.25" customHeight="1">
      <c r="B20" s="218" t="s">
        <v>207</v>
      </c>
      <c r="C20" s="217"/>
      <c r="D20" s="217"/>
      <c r="E20" s="217"/>
      <c r="F20" s="217"/>
      <c r="G20" s="217"/>
      <c r="H20" s="217"/>
      <c r="I20" s="217"/>
      <c r="J20" s="217"/>
      <c r="K20" s="217"/>
      <c r="L20" s="217"/>
    </row>
    <row r="21" spans="1:12">
      <c r="B21" s="217" t="s">
        <v>208</v>
      </c>
      <c r="C21" s="217"/>
      <c r="D21" s="217"/>
      <c r="E21" s="217"/>
      <c r="F21" s="217"/>
      <c r="G21" s="217"/>
      <c r="H21" s="217"/>
      <c r="I21" s="217"/>
      <c r="J21" s="217"/>
      <c r="K21" s="217"/>
      <c r="L21" s="217"/>
    </row>
    <row r="22" spans="1:12">
      <c r="A22" s="112" t="s">
        <v>182</v>
      </c>
      <c r="B22" s="113"/>
      <c r="C22" s="113"/>
      <c r="D22" s="113"/>
      <c r="E22" s="113"/>
      <c r="F22" s="113"/>
      <c r="G22" s="113"/>
      <c r="H22" s="113"/>
      <c r="I22" s="113"/>
      <c r="J22" s="113"/>
      <c r="K22" s="113"/>
      <c r="L22" s="113"/>
    </row>
    <row r="23" spans="1:12">
      <c r="B23" s="217" t="s">
        <v>209</v>
      </c>
      <c r="C23" s="217"/>
      <c r="D23" s="217"/>
      <c r="E23" s="217"/>
      <c r="F23" s="217"/>
      <c r="G23" s="217"/>
      <c r="H23" s="217"/>
      <c r="I23" s="217"/>
      <c r="J23" s="217"/>
      <c r="K23" s="217"/>
      <c r="L23" s="217"/>
    </row>
    <row r="24" spans="1:12">
      <c r="B24" s="217" t="s">
        <v>210</v>
      </c>
      <c r="C24" s="217"/>
      <c r="D24" s="217"/>
      <c r="E24" s="217"/>
      <c r="F24" s="217"/>
      <c r="G24" s="217"/>
      <c r="H24" s="217"/>
      <c r="I24" s="217"/>
      <c r="J24" s="217"/>
      <c r="K24" s="217"/>
      <c r="L24" s="217"/>
    </row>
    <row r="25" spans="1:12">
      <c r="B25" s="217" t="s">
        <v>211</v>
      </c>
      <c r="C25" s="217"/>
      <c r="D25" s="217"/>
      <c r="E25" s="217"/>
      <c r="F25" s="217"/>
      <c r="G25" s="217"/>
      <c r="H25" s="217"/>
      <c r="I25" s="217"/>
      <c r="J25" s="217"/>
      <c r="K25" s="217"/>
      <c r="L25" s="217"/>
    </row>
    <row r="29" spans="1:12">
      <c r="D29" s="112" t="s">
        <v>164</v>
      </c>
    </row>
  </sheetData>
  <mergeCells count="17">
    <mergeCell ref="B20:L20"/>
    <mergeCell ref="B21:L21"/>
    <mergeCell ref="B23:L23"/>
    <mergeCell ref="B24:L24"/>
    <mergeCell ref="B25:L25"/>
    <mergeCell ref="B18:L18"/>
    <mergeCell ref="B6:L6"/>
    <mergeCell ref="B7:L7"/>
    <mergeCell ref="B8:L8"/>
    <mergeCell ref="B9:L9"/>
    <mergeCell ref="B10:L10"/>
    <mergeCell ref="B11:L11"/>
    <mergeCell ref="B13:L13"/>
    <mergeCell ref="B14:L14"/>
    <mergeCell ref="B15:L15"/>
    <mergeCell ref="B16:L16"/>
    <mergeCell ref="B17:L17"/>
  </mergeCells>
  <hyperlinks>
    <hyperlink ref="B6" location="SUR6.1.1_Tot!A1" display="SUR6.1.1_Tot!A1" xr:uid="{00000000-0004-0000-0000-000000000000}"/>
    <hyperlink ref="B7" location="SUR6.1.2_Tot!A1" display="SUR6.1.2_Tot!A1" xr:uid="{00000000-0004-0000-0000-000001000000}"/>
    <hyperlink ref="B8" location="SUR6.1.3_Tot!A1" display="SUR6.1.3_Tot!A1" xr:uid="{00000000-0004-0000-0000-000002000000}"/>
    <hyperlink ref="B9" location="SUR6.1.4_Tot!A1" display="SUR6.1.4_Tot!A1" xr:uid="{00000000-0004-0000-0000-000003000000}"/>
    <hyperlink ref="B10" location="SUR6.1.5_Tot!A1" display="SUR6.1.5_Tot!A1" xr:uid="{00000000-0004-0000-0000-000004000000}"/>
    <hyperlink ref="B11" location="SUR6.1.6_Tot!A1" display="SUR6.1.6_Tot!A1" xr:uid="{00000000-0004-0000-0000-000005000000}"/>
    <hyperlink ref="B13" location="SUR6.1.7_Ocup!A1" display="SUR6.1.7_Ocup!A1" xr:uid="{00000000-0004-0000-0000-000006000000}"/>
    <hyperlink ref="B14" location="SUR6.1.8_Ocup!A1" display="SUR6.1.8_Ocup!A1" xr:uid="{00000000-0004-0000-0000-000007000000}"/>
    <hyperlink ref="B15" location="SUR6.1.9_Ocup!A1" display="SUR6.1.9_Ocup!A1" xr:uid="{00000000-0004-0000-0000-000008000000}"/>
    <hyperlink ref="B16" location="SUR6.1.10_Ocup!A1" display="SUR6.1.10_Ocup!A1" xr:uid="{00000000-0004-0000-0000-000009000000}"/>
    <hyperlink ref="B17" location="'SUR6.1.11_Ocup '!A1" display="'SUR6.1.11_Ocup '!A1" xr:uid="{00000000-0004-0000-0000-00000A000000}"/>
    <hyperlink ref="B18" location="SUR6.1.12_Ocup!A1" display="SUR6.1.12_Ocup!A1" xr:uid="{00000000-0004-0000-0000-00000B000000}"/>
    <hyperlink ref="B20" location="SUR6.1.13.1_DesFNTE!A1" display="SUR6.1.13.1_DesFNTE!A1" xr:uid="{00000000-0004-0000-0000-00000C000000}"/>
    <hyperlink ref="B21" location="SUR6.1.13.2_DesFNTE!A1" display="SUR6.1.13.2_DesFNTE!A1" xr:uid="{00000000-0004-0000-0000-00000D000000}"/>
    <hyperlink ref="B23" location="SUR6.1.14.1_DesEU!A1" display="SUR6.1.14.1_DesEU!A1" xr:uid="{00000000-0004-0000-0000-00000E000000}"/>
    <hyperlink ref="B24" location="'SUR6.1.14.2_DesEU '!A1" display="'SUR6.1.14.2_DesEU '!A1" xr:uid="{00000000-0004-0000-0000-00000F000000}"/>
    <hyperlink ref="B25" location="SUR6.1.14.3_DesEU!A1" display="SUR6.1.14.3_DesEU!A1" xr:uid="{00000000-0004-0000-0000-000010000000}"/>
  </hyperlinks>
  <pageMargins left="0.7" right="0.7" top="0.75" bottom="0.75" header="0.3" footer="0.3"/>
  <pageSetup paperSize="11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8"/>
  <sheetViews>
    <sheetView showGridLines="0" zoomScaleNormal="100" workbookViewId="0">
      <selection sqref="A1:P1"/>
    </sheetView>
  </sheetViews>
  <sheetFormatPr defaultColWidth="11.42578125" defaultRowHeight="12.75"/>
  <cols>
    <col min="1" max="2" width="5.7109375" style="1" customWidth="1"/>
    <col min="3" max="3" width="22.5703125" style="1" customWidth="1"/>
    <col min="4" max="4" width="11.42578125" style="66" customWidth="1"/>
    <col min="5" max="5" width="1.7109375" style="66" customWidth="1"/>
    <col min="6" max="6" width="14.140625" style="66" bestFit="1" customWidth="1"/>
    <col min="7" max="7" width="2.140625" style="66" customWidth="1"/>
    <col min="8" max="8" width="13.85546875" style="66" bestFit="1" customWidth="1"/>
    <col min="9" max="9" width="2" style="66" customWidth="1"/>
    <col min="10" max="10" width="4.140625" style="66" customWidth="1"/>
    <col min="11" max="11" width="9.140625" style="66" customWidth="1"/>
    <col min="12" max="12" width="2.85546875" style="1" bestFit="1" customWidth="1"/>
    <col min="13" max="13" width="11" style="1" bestFit="1" customWidth="1"/>
    <col min="14" max="14" width="2.85546875" style="1" bestFit="1" customWidth="1"/>
    <col min="15" max="15" width="12.28515625" style="1" customWidth="1"/>
    <col min="16" max="16" width="1.7109375" style="1" customWidth="1"/>
    <col min="17" max="17" width="10.7109375" style="1" customWidth="1"/>
    <col min="18" max="18" width="11.42578125" style="1"/>
    <col min="19" max="19" width="15.28515625" style="1" customWidth="1"/>
    <col min="20" max="20" width="14.140625" style="1" customWidth="1"/>
    <col min="21" max="21" width="11.42578125" style="1"/>
    <col min="22" max="22" width="17.42578125" style="1" customWidth="1"/>
    <col min="23" max="16384" width="11.42578125" style="1"/>
  </cols>
  <sheetData>
    <row r="1" spans="1:22" s="44" customFormat="1" ht="15">
      <c r="A1" s="231" t="s">
        <v>105</v>
      </c>
      <c r="B1" s="231"/>
      <c r="C1" s="231"/>
      <c r="D1" s="231"/>
      <c r="E1" s="231"/>
      <c r="F1" s="231"/>
      <c r="G1" s="231"/>
      <c r="H1" s="231"/>
      <c r="I1" s="231"/>
      <c r="J1" s="231"/>
      <c r="K1" s="231"/>
      <c r="L1" s="231"/>
      <c r="M1" s="231"/>
      <c r="N1" s="231"/>
      <c r="O1" s="231"/>
      <c r="P1" s="231"/>
      <c r="R1" s="126" t="s">
        <v>188</v>
      </c>
    </row>
    <row r="2" spans="1:22" s="44" customFormat="1" ht="15">
      <c r="A2" s="231" t="s">
        <v>214</v>
      </c>
      <c r="B2" s="231"/>
      <c r="C2" s="231"/>
      <c r="D2" s="231"/>
      <c r="E2" s="231"/>
      <c r="F2" s="231"/>
      <c r="G2" s="231"/>
      <c r="H2" s="231"/>
      <c r="I2" s="231"/>
      <c r="J2" s="231"/>
      <c r="K2" s="231"/>
      <c r="L2" s="231"/>
      <c r="M2" s="231"/>
      <c r="N2" s="231"/>
      <c r="O2" s="231"/>
      <c r="P2" s="231"/>
    </row>
    <row r="3" spans="1:22" s="44" customFormat="1" ht="33" customHeight="1">
      <c r="A3" s="232" t="s">
        <v>212</v>
      </c>
      <c r="B3" s="232"/>
      <c r="C3" s="232"/>
      <c r="D3" s="232"/>
      <c r="E3" s="232"/>
      <c r="F3" s="232"/>
      <c r="G3" s="232"/>
      <c r="H3" s="232"/>
      <c r="I3" s="232"/>
      <c r="J3" s="232"/>
      <c r="K3" s="232"/>
      <c r="L3" s="232"/>
      <c r="M3" s="232"/>
      <c r="N3" s="232"/>
      <c r="O3" s="232"/>
      <c r="P3" s="232"/>
    </row>
    <row r="4" spans="1:22" s="14" customFormat="1" ht="6.95" customHeight="1" thickBot="1">
      <c r="A4" s="15"/>
      <c r="B4" s="15"/>
      <c r="C4" s="15"/>
      <c r="D4" s="69"/>
      <c r="E4" s="69"/>
      <c r="F4" s="69"/>
      <c r="G4" s="69"/>
      <c r="H4" s="69"/>
      <c r="I4" s="69"/>
      <c r="J4" s="69"/>
      <c r="K4" s="69"/>
      <c r="L4" s="15"/>
      <c r="M4" s="15"/>
      <c r="N4" s="15"/>
      <c r="O4" s="15"/>
      <c r="P4" s="15"/>
    </row>
    <row r="5" spans="1:22" ht="6" customHeight="1"/>
    <row r="6" spans="1:22" ht="14.25" customHeight="1">
      <c r="A6" s="228" t="s">
        <v>171</v>
      </c>
      <c r="B6" s="229"/>
      <c r="C6" s="229"/>
      <c r="D6" s="219" t="s">
        <v>165</v>
      </c>
      <c r="E6" s="219"/>
      <c r="F6" s="219"/>
      <c r="G6" s="219"/>
      <c r="H6" s="219"/>
      <c r="I6" s="219"/>
      <c r="K6" s="220" t="s">
        <v>166</v>
      </c>
      <c r="L6" s="220"/>
      <c r="M6" s="220"/>
      <c r="N6" s="220"/>
      <c r="O6" s="220"/>
      <c r="P6" s="220"/>
    </row>
    <row r="7" spans="1:22" ht="6.95" customHeight="1">
      <c r="A7" s="229"/>
      <c r="B7" s="229"/>
      <c r="C7" s="229"/>
      <c r="D7" s="138"/>
      <c r="E7" s="138"/>
      <c r="F7" s="138"/>
      <c r="G7" s="138"/>
      <c r="H7" s="138"/>
      <c r="I7" s="138"/>
      <c r="K7" s="138"/>
      <c r="L7" s="51"/>
      <c r="M7" s="51"/>
      <c r="N7" s="51"/>
      <c r="O7" s="51"/>
      <c r="P7" s="51"/>
    </row>
    <row r="8" spans="1:22" ht="6.95" customHeight="1">
      <c r="A8" s="229"/>
      <c r="B8" s="229"/>
      <c r="C8" s="229"/>
      <c r="D8" s="106"/>
      <c r="E8" s="106"/>
      <c r="F8" s="106"/>
      <c r="G8" s="106"/>
      <c r="H8" s="106"/>
      <c r="I8" s="106"/>
      <c r="K8" s="106"/>
      <c r="L8" s="52"/>
      <c r="M8" s="52"/>
      <c r="N8" s="52"/>
      <c r="O8" s="52"/>
      <c r="P8" s="52"/>
    </row>
    <row r="9" spans="1:22" ht="12.75" customHeight="1">
      <c r="A9" s="229"/>
      <c r="B9" s="229"/>
      <c r="C9" s="229"/>
      <c r="D9" s="233" t="s">
        <v>0</v>
      </c>
      <c r="E9" s="233"/>
      <c r="F9" s="227" t="s">
        <v>72</v>
      </c>
      <c r="G9" s="227"/>
      <c r="H9" s="227"/>
      <c r="I9" s="227"/>
      <c r="J9" s="134"/>
      <c r="K9" s="223" t="s">
        <v>0</v>
      </c>
      <c r="L9" s="223"/>
      <c r="M9" s="224" t="s">
        <v>72</v>
      </c>
      <c r="N9" s="224"/>
      <c r="O9" s="224"/>
      <c r="P9" s="224"/>
      <c r="Q9" s="33"/>
    </row>
    <row r="10" spans="1:22" ht="6" customHeight="1">
      <c r="A10" s="229"/>
      <c r="B10" s="229"/>
      <c r="C10" s="229"/>
      <c r="D10" s="233"/>
      <c r="E10" s="233"/>
      <c r="F10" s="127"/>
      <c r="G10" s="127"/>
      <c r="H10" s="127"/>
      <c r="I10" s="127"/>
      <c r="J10" s="139"/>
      <c r="K10" s="223"/>
      <c r="L10" s="223"/>
      <c r="M10" s="4"/>
      <c r="N10" s="4"/>
      <c r="O10" s="4"/>
      <c r="P10" s="4"/>
      <c r="Q10" s="16"/>
    </row>
    <row r="11" spans="1:22" ht="6" customHeight="1">
      <c r="A11" s="229"/>
      <c r="B11" s="229"/>
      <c r="C11" s="229"/>
      <c r="D11" s="233"/>
      <c r="E11" s="233"/>
      <c r="F11" s="133"/>
      <c r="G11" s="133"/>
      <c r="H11" s="133"/>
      <c r="I11" s="133"/>
      <c r="J11" s="133"/>
      <c r="K11" s="223"/>
      <c r="L11" s="223"/>
      <c r="M11" s="3"/>
      <c r="N11" s="3"/>
      <c r="O11" s="3"/>
      <c r="P11" s="3"/>
      <c r="Q11" s="3"/>
    </row>
    <row r="12" spans="1:22" s="5" customFormat="1" ht="25.5" customHeight="1">
      <c r="A12" s="229"/>
      <c r="B12" s="229"/>
      <c r="C12" s="229"/>
      <c r="D12" s="233"/>
      <c r="E12" s="233"/>
      <c r="F12" s="225" t="s">
        <v>122</v>
      </c>
      <c r="G12" s="225"/>
      <c r="H12" s="225" t="s">
        <v>123</v>
      </c>
      <c r="I12" s="225"/>
      <c r="J12" s="132"/>
      <c r="K12" s="223"/>
      <c r="L12" s="223"/>
      <c r="M12" s="226" t="s">
        <v>122</v>
      </c>
      <c r="N12" s="226"/>
      <c r="O12" s="226" t="s">
        <v>123</v>
      </c>
      <c r="P12" s="226"/>
      <c r="Q12" s="38"/>
    </row>
    <row r="13" spans="1:22" s="7" customFormat="1" ht="6" customHeight="1">
      <c r="A13" s="6"/>
      <c r="B13" s="6"/>
      <c r="C13" s="6"/>
      <c r="D13" s="74"/>
      <c r="E13" s="74"/>
      <c r="F13" s="74"/>
      <c r="G13" s="74"/>
      <c r="H13" s="74"/>
      <c r="I13" s="74"/>
      <c r="J13" s="74"/>
      <c r="K13" s="74"/>
      <c r="L13" s="6"/>
      <c r="M13" s="6"/>
      <c r="N13" s="6"/>
      <c r="O13" s="6"/>
      <c r="P13" s="6"/>
    </row>
    <row r="14" spans="1:22" ht="6" customHeight="1"/>
    <row r="15" spans="1:22">
      <c r="A15" s="230" t="s">
        <v>95</v>
      </c>
      <c r="B15" s="230"/>
      <c r="C15" s="230"/>
      <c r="D15" s="64">
        <v>326075</v>
      </c>
      <c r="E15" s="64" t="s">
        <v>164</v>
      </c>
      <c r="F15" s="64">
        <v>279805</v>
      </c>
      <c r="G15" s="64" t="s">
        <v>164</v>
      </c>
      <c r="H15" s="64">
        <v>46270</v>
      </c>
      <c r="I15" s="64" t="s">
        <v>164</v>
      </c>
      <c r="J15" s="64"/>
      <c r="K15" s="67">
        <f>SUM(K16:K18)</f>
        <v>100</v>
      </c>
      <c r="L15" s="47"/>
      <c r="M15" s="47">
        <f>SUM(M16:M18)</f>
        <v>99.999999999999986</v>
      </c>
      <c r="N15" s="47"/>
      <c r="O15" s="47">
        <f>SUM(O16:O18)</f>
        <v>100</v>
      </c>
      <c r="P15" s="42"/>
      <c r="Q15" s="42"/>
    </row>
    <row r="16" spans="1:22" ht="12.75" customHeight="1">
      <c r="A16" s="27"/>
      <c r="B16" s="221" t="s">
        <v>96</v>
      </c>
      <c r="C16" s="221"/>
      <c r="D16" s="63">
        <v>133510</v>
      </c>
      <c r="E16" s="64" t="s">
        <v>164</v>
      </c>
      <c r="F16" s="63">
        <v>117934</v>
      </c>
      <c r="G16" s="64" t="s">
        <v>164</v>
      </c>
      <c r="H16" s="63">
        <v>15576</v>
      </c>
      <c r="I16" s="64" t="s">
        <v>164</v>
      </c>
      <c r="J16" s="64"/>
      <c r="K16" s="102">
        <f>D16/D$15*100</f>
        <v>40.944567967492141</v>
      </c>
      <c r="L16" s="93"/>
      <c r="M16" s="93">
        <f>F16/F$15*100</f>
        <v>42.14863923089294</v>
      </c>
      <c r="N16" s="93"/>
      <c r="O16" s="93">
        <f>H16/H$15*100</f>
        <v>33.663280743462288</v>
      </c>
      <c r="P16" s="42"/>
      <c r="Q16" s="28"/>
      <c r="R16" s="216"/>
      <c r="S16" s="216"/>
      <c r="T16" s="216"/>
      <c r="U16" s="216"/>
      <c r="V16" s="216"/>
    </row>
    <row r="17" spans="1:22">
      <c r="A17" s="27"/>
      <c r="B17" s="221" t="s">
        <v>97</v>
      </c>
      <c r="C17" s="221"/>
      <c r="D17" s="63">
        <v>93373</v>
      </c>
      <c r="E17" s="64" t="s">
        <v>164</v>
      </c>
      <c r="F17" s="63">
        <v>78649</v>
      </c>
      <c r="G17" s="64" t="s">
        <v>164</v>
      </c>
      <c r="H17" s="63">
        <v>14724</v>
      </c>
      <c r="I17" s="64" t="s">
        <v>164</v>
      </c>
      <c r="J17" s="64"/>
      <c r="K17" s="102">
        <f>D17/D$15*100</f>
        <v>28.63543663267653</v>
      </c>
      <c r="L17" s="93"/>
      <c r="M17" s="93">
        <f>F17/F$15*100</f>
        <v>28.108504136809564</v>
      </c>
      <c r="N17" s="93"/>
      <c r="O17" s="93">
        <f>H17/H$15*100</f>
        <v>31.821914847633455</v>
      </c>
      <c r="P17" s="42"/>
      <c r="Q17" s="28"/>
      <c r="R17" s="216"/>
      <c r="S17" s="216"/>
      <c r="T17" s="216"/>
      <c r="U17" s="216"/>
      <c r="V17" s="216"/>
    </row>
    <row r="18" spans="1:22">
      <c r="A18" s="27"/>
      <c r="B18" s="221" t="s">
        <v>98</v>
      </c>
      <c r="C18" s="221"/>
      <c r="D18" s="63">
        <v>99192</v>
      </c>
      <c r="E18" s="64" t="s">
        <v>164</v>
      </c>
      <c r="F18" s="63">
        <v>83222</v>
      </c>
      <c r="G18" s="64" t="s">
        <v>164</v>
      </c>
      <c r="H18" s="63">
        <v>15970</v>
      </c>
      <c r="I18" s="64" t="s">
        <v>164</v>
      </c>
      <c r="J18" s="64"/>
      <c r="K18" s="102">
        <f>D18/D$15*100</f>
        <v>30.419995399831329</v>
      </c>
      <c r="L18" s="93"/>
      <c r="M18" s="93">
        <f>F18/F$15*100</f>
        <v>29.742856632297492</v>
      </c>
      <c r="N18" s="93"/>
      <c r="O18" s="93">
        <f>H18/H$15*100</f>
        <v>34.514804408904261</v>
      </c>
      <c r="P18" s="42"/>
      <c r="Q18" s="28"/>
      <c r="R18" s="216"/>
      <c r="S18" s="216"/>
      <c r="T18" s="216"/>
      <c r="U18" s="216"/>
      <c r="V18" s="216"/>
    </row>
    <row r="19" spans="1:22" ht="6.95" customHeight="1">
      <c r="A19" s="27"/>
      <c r="B19" s="32"/>
      <c r="C19" s="32"/>
      <c r="E19" s="64" t="s">
        <v>164</v>
      </c>
      <c r="G19" s="64" t="s">
        <v>164</v>
      </c>
      <c r="I19" s="64" t="s">
        <v>164</v>
      </c>
      <c r="J19" s="64"/>
      <c r="K19" s="104"/>
      <c r="L19" s="42"/>
      <c r="M19" s="46"/>
      <c r="N19" s="42"/>
      <c r="O19" s="94"/>
      <c r="P19" s="42"/>
      <c r="Q19" s="28"/>
      <c r="R19" s="216"/>
      <c r="S19" s="216"/>
      <c r="T19" s="216"/>
      <c r="U19" s="216"/>
      <c r="V19" s="216"/>
    </row>
    <row r="20" spans="1:22">
      <c r="A20" s="27"/>
      <c r="B20" s="32"/>
      <c r="C20" s="32"/>
      <c r="D20" s="76"/>
      <c r="E20" s="64" t="s">
        <v>164</v>
      </c>
      <c r="F20" s="76"/>
      <c r="G20" s="64" t="s">
        <v>164</v>
      </c>
      <c r="H20" s="76"/>
      <c r="I20" s="64" t="s">
        <v>164</v>
      </c>
      <c r="J20" s="64"/>
      <c r="K20" s="104"/>
      <c r="L20" s="42"/>
      <c r="M20" s="94"/>
      <c r="N20" s="42"/>
      <c r="O20" s="46"/>
      <c r="P20" s="42"/>
      <c r="R20" s="216"/>
      <c r="S20" s="216"/>
      <c r="T20" s="216"/>
      <c r="U20" s="216"/>
      <c r="V20" s="216"/>
    </row>
    <row r="21" spans="1:22">
      <c r="A21" s="230" t="s">
        <v>77</v>
      </c>
      <c r="B21" s="230"/>
      <c r="C21" s="230"/>
      <c r="D21" s="64">
        <v>326074</v>
      </c>
      <c r="E21" s="64" t="s">
        <v>164</v>
      </c>
      <c r="F21" s="64">
        <v>279802</v>
      </c>
      <c r="G21" s="64" t="s">
        <v>164</v>
      </c>
      <c r="H21" s="64">
        <v>46272</v>
      </c>
      <c r="I21" s="197" t="s">
        <v>189</v>
      </c>
      <c r="J21" s="64"/>
      <c r="K21" s="129">
        <f>SUM(K22:K53)</f>
        <v>100</v>
      </c>
      <c r="L21" s="48"/>
      <c r="M21" s="48">
        <f>SUM(M22:M53)</f>
        <v>100</v>
      </c>
      <c r="N21" s="48"/>
      <c r="O21" s="48">
        <f>SUM(O22:O53)</f>
        <v>99.999999999999972</v>
      </c>
      <c r="P21" s="42"/>
      <c r="R21" s="216"/>
      <c r="S21" s="216"/>
      <c r="T21" s="216"/>
      <c r="U21" s="216"/>
      <c r="V21" s="216"/>
    </row>
    <row r="22" spans="1:22">
      <c r="B22" s="221" t="s">
        <v>1</v>
      </c>
      <c r="C22" s="221"/>
      <c r="D22" s="63">
        <v>6435</v>
      </c>
      <c r="E22" s="197" t="s">
        <v>189</v>
      </c>
      <c r="F22" s="63">
        <v>5111</v>
      </c>
      <c r="G22" s="197" t="s">
        <v>189</v>
      </c>
      <c r="H22" s="63">
        <v>1324</v>
      </c>
      <c r="I22" s="197" t="s">
        <v>74</v>
      </c>
      <c r="J22" s="64"/>
      <c r="K22" s="102">
        <f>D22/D$21*100</f>
        <v>1.9734784128756049</v>
      </c>
      <c r="L22" s="42"/>
      <c r="M22" s="93">
        <f>F22/F$21*100</f>
        <v>1.8266488445400675</v>
      </c>
      <c r="N22" s="42"/>
      <c r="O22" s="93">
        <f>H22/H$21*100</f>
        <v>2.8613416320885201</v>
      </c>
      <c r="P22" s="42"/>
      <c r="R22" s="216"/>
      <c r="S22" s="216"/>
      <c r="T22" s="216"/>
      <c r="U22" s="216"/>
      <c r="V22" s="216"/>
    </row>
    <row r="23" spans="1:22">
      <c r="B23" s="221" t="s">
        <v>2</v>
      </c>
      <c r="C23" s="221"/>
      <c r="D23" s="63">
        <v>7731</v>
      </c>
      <c r="E23" s="197" t="s">
        <v>189</v>
      </c>
      <c r="F23" s="63">
        <v>6144</v>
      </c>
      <c r="G23" s="197" t="s">
        <v>189</v>
      </c>
      <c r="H23" s="63">
        <v>1587</v>
      </c>
      <c r="I23" s="197" t="s">
        <v>74</v>
      </c>
      <c r="J23" s="64"/>
      <c r="K23" s="102">
        <f t="shared" ref="K23:O53" si="0">D23/D$21*100</f>
        <v>2.3709342051190836</v>
      </c>
      <c r="L23" s="42"/>
      <c r="M23" s="93">
        <f t="shared" si="0"/>
        <v>2.1958384857863775</v>
      </c>
      <c r="N23" s="42"/>
      <c r="O23" s="93">
        <f t="shared" si="0"/>
        <v>3.4297199170124486</v>
      </c>
      <c r="P23" s="42"/>
      <c r="R23" s="216"/>
      <c r="S23" s="216"/>
      <c r="T23" s="216"/>
      <c r="U23" s="216"/>
      <c r="V23" s="216"/>
    </row>
    <row r="24" spans="1:22">
      <c r="B24" s="221" t="s">
        <v>3</v>
      </c>
      <c r="C24" s="221"/>
      <c r="D24" s="63">
        <v>2877</v>
      </c>
      <c r="E24" s="197" t="s">
        <v>74</v>
      </c>
      <c r="F24" s="63">
        <v>2562</v>
      </c>
      <c r="G24" s="197" t="s">
        <v>74</v>
      </c>
      <c r="H24" s="63">
        <v>315</v>
      </c>
      <c r="I24" s="197" t="s">
        <v>74</v>
      </c>
      <c r="J24" s="64"/>
      <c r="K24" s="102">
        <f t="shared" si="0"/>
        <v>0.88231505731827742</v>
      </c>
      <c r="L24" s="42"/>
      <c r="M24" s="93">
        <f t="shared" si="0"/>
        <v>0.91564749358474928</v>
      </c>
      <c r="N24" s="42"/>
      <c r="O24" s="93">
        <f t="shared" si="0"/>
        <v>0.68075726141078841</v>
      </c>
      <c r="P24" s="42"/>
      <c r="R24" s="216"/>
      <c r="S24" s="216"/>
      <c r="T24" s="216"/>
      <c r="U24" s="216"/>
      <c r="V24" s="216"/>
    </row>
    <row r="25" spans="1:22">
      <c r="B25" s="221" t="s">
        <v>4</v>
      </c>
      <c r="C25" s="221"/>
      <c r="D25" s="63">
        <v>1336</v>
      </c>
      <c r="E25" s="197" t="s">
        <v>189</v>
      </c>
      <c r="F25" s="63">
        <v>886</v>
      </c>
      <c r="G25" s="197" t="s">
        <v>74</v>
      </c>
      <c r="H25" s="63">
        <v>450</v>
      </c>
      <c r="I25" s="197" t="s">
        <v>74</v>
      </c>
      <c r="J25" s="64"/>
      <c r="K25" s="102">
        <f t="shared" si="0"/>
        <v>0.40972294632506728</v>
      </c>
      <c r="L25" s="42"/>
      <c r="M25" s="93">
        <f t="shared" si="0"/>
        <v>0.3166524899750538</v>
      </c>
      <c r="N25" s="42"/>
      <c r="O25" s="93">
        <f t="shared" si="0"/>
        <v>0.97251037344398339</v>
      </c>
      <c r="P25" s="42"/>
      <c r="R25" s="216"/>
      <c r="S25" s="216"/>
      <c r="T25" s="216"/>
      <c r="U25" s="216"/>
      <c r="V25" s="216"/>
    </row>
    <row r="26" spans="1:22" s="8" customFormat="1">
      <c r="A26" s="1"/>
      <c r="B26" s="221" t="s">
        <v>75</v>
      </c>
      <c r="C26" s="221"/>
      <c r="D26" s="63">
        <v>20378</v>
      </c>
      <c r="E26" s="197" t="s">
        <v>189</v>
      </c>
      <c r="F26" s="63">
        <v>17135</v>
      </c>
      <c r="G26" s="197" t="s">
        <v>189</v>
      </c>
      <c r="H26" s="63">
        <v>3243</v>
      </c>
      <c r="I26" s="197" t="s">
        <v>74</v>
      </c>
      <c r="J26" s="64"/>
      <c r="K26" s="102">
        <f t="shared" si="0"/>
        <v>6.2495016468654354</v>
      </c>
      <c r="L26" s="42"/>
      <c r="M26" s="93">
        <f t="shared" si="0"/>
        <v>6.1239733811766897</v>
      </c>
      <c r="N26" s="42"/>
      <c r="O26" s="93">
        <f t="shared" si="0"/>
        <v>7.0085580912863072</v>
      </c>
      <c r="P26" s="42"/>
      <c r="R26" s="216"/>
      <c r="S26" s="216"/>
      <c r="T26" s="216"/>
      <c r="U26" s="216"/>
      <c r="V26" s="216"/>
    </row>
    <row r="27" spans="1:22">
      <c r="B27" s="221" t="s">
        <v>5</v>
      </c>
      <c r="C27" s="221"/>
      <c r="D27" s="63">
        <v>2766</v>
      </c>
      <c r="E27" s="197" t="s">
        <v>74</v>
      </c>
      <c r="F27" s="63">
        <v>2224</v>
      </c>
      <c r="G27" s="197" t="s">
        <v>74</v>
      </c>
      <c r="H27" s="63">
        <v>542</v>
      </c>
      <c r="I27" s="197" t="s">
        <v>74</v>
      </c>
      <c r="J27" s="64"/>
      <c r="K27" s="102">
        <f t="shared" si="0"/>
        <v>0.84827370474186847</v>
      </c>
      <c r="L27" s="42"/>
      <c r="M27" s="93">
        <f t="shared" si="0"/>
        <v>0.79484778521954813</v>
      </c>
      <c r="N27" s="42"/>
      <c r="O27" s="93">
        <f t="shared" si="0"/>
        <v>1.1713347164591978</v>
      </c>
      <c r="P27" s="42"/>
      <c r="Q27" s="8"/>
    </row>
    <row r="28" spans="1:22">
      <c r="B28" s="221" t="s">
        <v>6</v>
      </c>
      <c r="C28" s="221"/>
      <c r="D28" s="63">
        <v>12398</v>
      </c>
      <c r="E28" s="197" t="s">
        <v>189</v>
      </c>
      <c r="F28" s="63">
        <v>10200</v>
      </c>
      <c r="G28" s="197" t="s">
        <v>189</v>
      </c>
      <c r="H28" s="63">
        <v>2198</v>
      </c>
      <c r="I28" s="197" t="s">
        <v>189</v>
      </c>
      <c r="J28" s="64"/>
      <c r="K28" s="102">
        <f t="shared" si="0"/>
        <v>3.8022044075884618</v>
      </c>
      <c r="L28" s="42"/>
      <c r="M28" s="93">
        <f t="shared" si="0"/>
        <v>3.6454349861687905</v>
      </c>
      <c r="N28" s="42"/>
      <c r="O28" s="93">
        <f t="shared" si="0"/>
        <v>4.7501728907330563</v>
      </c>
      <c r="P28" s="42"/>
      <c r="Q28" s="8"/>
    </row>
    <row r="29" spans="1:22">
      <c r="B29" s="221" t="s">
        <v>7</v>
      </c>
      <c r="C29" s="221"/>
      <c r="D29" s="63">
        <v>20407</v>
      </c>
      <c r="E29" s="197" t="s">
        <v>189</v>
      </c>
      <c r="F29" s="63">
        <v>18334</v>
      </c>
      <c r="G29" s="197" t="s">
        <v>189</v>
      </c>
      <c r="H29" s="63">
        <v>2073</v>
      </c>
      <c r="I29" s="197" t="s">
        <v>74</v>
      </c>
      <c r="J29" s="64"/>
      <c r="K29" s="102">
        <f t="shared" si="0"/>
        <v>6.2583953335745877</v>
      </c>
      <c r="L29" s="42"/>
      <c r="M29" s="93">
        <f t="shared" si="0"/>
        <v>6.5524906898449613</v>
      </c>
      <c r="N29" s="42"/>
      <c r="O29" s="93">
        <f t="shared" si="0"/>
        <v>4.4800311203319501</v>
      </c>
      <c r="P29" s="42"/>
      <c r="Q29" s="8"/>
    </row>
    <row r="30" spans="1:22">
      <c r="B30" s="221" t="s">
        <v>8</v>
      </c>
      <c r="C30" s="221"/>
      <c r="D30" s="63">
        <v>13409</v>
      </c>
      <c r="E30" s="197" t="s">
        <v>189</v>
      </c>
      <c r="F30" s="63">
        <v>11599</v>
      </c>
      <c r="G30" s="197" t="s">
        <v>189</v>
      </c>
      <c r="H30" s="63">
        <v>1810</v>
      </c>
      <c r="I30" s="197" t="s">
        <v>74</v>
      </c>
      <c r="J30" s="64"/>
      <c r="K30" s="102">
        <f t="shared" si="0"/>
        <v>4.1122567270006201</v>
      </c>
      <c r="L30" s="42"/>
      <c r="M30" s="93">
        <f t="shared" si="0"/>
        <v>4.1454314122129219</v>
      </c>
      <c r="N30" s="42"/>
      <c r="O30" s="93">
        <f t="shared" si="0"/>
        <v>3.911652835408022</v>
      </c>
      <c r="P30" s="42"/>
      <c r="Q30" s="8"/>
    </row>
    <row r="31" spans="1:22">
      <c r="B31" s="221" t="s">
        <v>9</v>
      </c>
      <c r="C31" s="221"/>
      <c r="D31" s="63">
        <v>15444</v>
      </c>
      <c r="E31" s="197" t="s">
        <v>189</v>
      </c>
      <c r="F31" s="63">
        <v>14658</v>
      </c>
      <c r="G31" s="197" t="s">
        <v>189</v>
      </c>
      <c r="H31" s="63">
        <v>786</v>
      </c>
      <c r="I31" s="197" t="s">
        <v>74</v>
      </c>
      <c r="J31" s="64"/>
      <c r="K31" s="102">
        <f t="shared" si="0"/>
        <v>4.7363481909014515</v>
      </c>
      <c r="L31" s="42"/>
      <c r="M31" s="93">
        <f t="shared" si="0"/>
        <v>5.23870451247668</v>
      </c>
      <c r="N31" s="42"/>
      <c r="O31" s="93">
        <f t="shared" si="0"/>
        <v>1.6986514522821576</v>
      </c>
      <c r="P31" s="42"/>
      <c r="Q31" s="8"/>
    </row>
    <row r="32" spans="1:22">
      <c r="B32" s="221" t="s">
        <v>10</v>
      </c>
      <c r="C32" s="221"/>
      <c r="D32" s="63">
        <v>9539</v>
      </c>
      <c r="E32" s="197" t="s">
        <v>189</v>
      </c>
      <c r="F32" s="63">
        <v>7509</v>
      </c>
      <c r="G32" s="197" t="s">
        <v>189</v>
      </c>
      <c r="H32" s="63">
        <v>2030</v>
      </c>
      <c r="I32" s="197" t="s">
        <v>74</v>
      </c>
      <c r="J32" s="64"/>
      <c r="K32" s="102">
        <f t="shared" si="0"/>
        <v>2.9254095696068991</v>
      </c>
      <c r="L32" s="42"/>
      <c r="M32" s="93">
        <f t="shared" si="0"/>
        <v>2.6836834618766128</v>
      </c>
      <c r="N32" s="42"/>
      <c r="O32" s="93">
        <f>H32/H$21*100</f>
        <v>4.3871023513139695</v>
      </c>
      <c r="P32" s="42"/>
      <c r="Q32" s="8"/>
    </row>
    <row r="33" spans="2:17">
      <c r="B33" s="221" t="s">
        <v>11</v>
      </c>
      <c r="C33" s="221"/>
      <c r="D33" s="63">
        <v>11333</v>
      </c>
      <c r="E33" s="197" t="s">
        <v>189</v>
      </c>
      <c r="F33" s="63">
        <v>10026</v>
      </c>
      <c r="G33" s="197" t="s">
        <v>189</v>
      </c>
      <c r="H33" s="63">
        <v>1307</v>
      </c>
      <c r="I33" s="197" t="s">
        <v>74</v>
      </c>
      <c r="J33" s="64"/>
      <c r="K33" s="102">
        <f t="shared" si="0"/>
        <v>3.4755914301661583</v>
      </c>
      <c r="L33" s="42"/>
      <c r="M33" s="93">
        <f t="shared" si="0"/>
        <v>3.5832481540517938</v>
      </c>
      <c r="N33" s="42"/>
      <c r="O33" s="93">
        <f t="shared" si="0"/>
        <v>2.8246023513139695</v>
      </c>
      <c r="P33" s="42"/>
      <c r="Q33" s="8"/>
    </row>
    <row r="34" spans="2:17">
      <c r="B34" s="221" t="s">
        <v>12</v>
      </c>
      <c r="C34" s="221"/>
      <c r="D34" s="63">
        <v>2312</v>
      </c>
      <c r="E34" s="197" t="s">
        <v>74</v>
      </c>
      <c r="F34" s="63">
        <v>2205</v>
      </c>
      <c r="G34" s="197" t="s">
        <v>74</v>
      </c>
      <c r="H34" s="63">
        <v>107</v>
      </c>
      <c r="I34" s="197" t="s">
        <v>74</v>
      </c>
      <c r="J34" s="64"/>
      <c r="K34" s="102">
        <f t="shared" si="0"/>
        <v>0.70904150591583504</v>
      </c>
      <c r="L34" s="42"/>
      <c r="M34" s="93">
        <f t="shared" si="0"/>
        <v>0.78805726906884155</v>
      </c>
      <c r="N34" s="42"/>
      <c r="O34" s="93">
        <f t="shared" si="0"/>
        <v>0.23124135546334718</v>
      </c>
      <c r="P34" s="42"/>
      <c r="Q34" s="8"/>
    </row>
    <row r="35" spans="2:17">
      <c r="B35" s="221" t="s">
        <v>13</v>
      </c>
      <c r="C35" s="221"/>
      <c r="D35" s="63">
        <v>25619</v>
      </c>
      <c r="E35" s="197" t="s">
        <v>189</v>
      </c>
      <c r="F35" s="63">
        <v>21948</v>
      </c>
      <c r="G35" s="197" t="s">
        <v>189</v>
      </c>
      <c r="H35" s="63">
        <v>3671</v>
      </c>
      <c r="I35" s="197" t="s">
        <v>189</v>
      </c>
      <c r="J35" s="64"/>
      <c r="K35" s="102">
        <f t="shared" si="0"/>
        <v>7.8568055104056134</v>
      </c>
      <c r="L35" s="42"/>
      <c r="M35" s="93">
        <f t="shared" si="0"/>
        <v>7.8441183408267277</v>
      </c>
      <c r="N35" s="42"/>
      <c r="O35" s="93">
        <f t="shared" si="0"/>
        <v>7.9335235131396953</v>
      </c>
      <c r="P35" s="42"/>
      <c r="Q35" s="8"/>
    </row>
    <row r="36" spans="2:17">
      <c r="B36" s="221" t="s">
        <v>14</v>
      </c>
      <c r="C36" s="221"/>
      <c r="D36" s="63">
        <v>18445</v>
      </c>
      <c r="E36" s="197" t="s">
        <v>189</v>
      </c>
      <c r="F36" s="63">
        <v>17320</v>
      </c>
      <c r="G36" s="197" t="s">
        <v>189</v>
      </c>
      <c r="H36" s="63">
        <v>1125</v>
      </c>
      <c r="I36" s="197" t="s">
        <v>74</v>
      </c>
      <c r="J36" s="64"/>
      <c r="K36" s="102">
        <f t="shared" si="0"/>
        <v>5.6566914258726548</v>
      </c>
      <c r="L36" s="42"/>
      <c r="M36" s="93">
        <f t="shared" si="0"/>
        <v>6.1900915647493591</v>
      </c>
      <c r="N36" s="42"/>
      <c r="O36" s="93">
        <f t="shared" si="0"/>
        <v>2.4312759336099585</v>
      </c>
      <c r="P36" s="42"/>
      <c r="Q36" s="8"/>
    </row>
    <row r="37" spans="2:17">
      <c r="B37" s="221" t="s">
        <v>76</v>
      </c>
      <c r="C37" s="221"/>
      <c r="D37" s="63">
        <v>18913</v>
      </c>
      <c r="E37" s="197" t="s">
        <v>189</v>
      </c>
      <c r="F37" s="63">
        <v>16975</v>
      </c>
      <c r="G37" s="197" t="s">
        <v>189</v>
      </c>
      <c r="H37" s="63">
        <v>1938</v>
      </c>
      <c r="I37" s="197" t="s">
        <v>74</v>
      </c>
      <c r="J37" s="64"/>
      <c r="K37" s="102">
        <f t="shared" si="0"/>
        <v>5.8002171286272439</v>
      </c>
      <c r="L37" s="42"/>
      <c r="M37" s="93">
        <f t="shared" si="0"/>
        <v>6.0667900872760017</v>
      </c>
      <c r="N37" s="42"/>
      <c r="O37" s="93">
        <f t="shared" si="0"/>
        <v>4.188278008298755</v>
      </c>
      <c r="P37" s="42"/>
      <c r="Q37" s="8"/>
    </row>
    <row r="38" spans="2:17">
      <c r="B38" s="221" t="s">
        <v>15</v>
      </c>
      <c r="C38" s="221"/>
      <c r="D38" s="63">
        <v>1860</v>
      </c>
      <c r="E38" s="197" t="s">
        <v>74</v>
      </c>
      <c r="F38" s="63">
        <v>1473</v>
      </c>
      <c r="G38" s="197" t="s">
        <v>74</v>
      </c>
      <c r="H38" s="63">
        <v>387</v>
      </c>
      <c r="I38" s="197" t="s">
        <v>74</v>
      </c>
      <c r="J38" s="64"/>
      <c r="K38" s="102">
        <f t="shared" si="0"/>
        <v>0.57042266479388115</v>
      </c>
      <c r="L38" s="42"/>
      <c r="M38" s="93">
        <f t="shared" si="0"/>
        <v>0.52644369947319891</v>
      </c>
      <c r="N38" s="42"/>
      <c r="O38" s="93">
        <f t="shared" si="0"/>
        <v>0.83635892116182575</v>
      </c>
      <c r="P38" s="42"/>
      <c r="Q38" s="8"/>
    </row>
    <row r="39" spans="2:17">
      <c r="B39" s="221" t="s">
        <v>16</v>
      </c>
      <c r="C39" s="221"/>
      <c r="D39" s="63">
        <v>5848</v>
      </c>
      <c r="E39" s="197" t="s">
        <v>189</v>
      </c>
      <c r="F39" s="63">
        <v>5816</v>
      </c>
      <c r="G39" s="197" t="s">
        <v>189</v>
      </c>
      <c r="H39" s="63">
        <v>32</v>
      </c>
      <c r="I39" s="197" t="s">
        <v>74</v>
      </c>
      <c r="J39" s="64"/>
      <c r="K39" s="102">
        <f t="shared" si="0"/>
        <v>1.7934579267282886</v>
      </c>
      <c r="L39" s="42"/>
      <c r="M39" s="93">
        <f t="shared" si="0"/>
        <v>2.0786127332899693</v>
      </c>
      <c r="N39" s="42"/>
      <c r="O39" s="93">
        <f t="shared" si="0"/>
        <v>6.9156293222683268E-2</v>
      </c>
      <c r="P39" s="42"/>
      <c r="Q39" s="8"/>
    </row>
    <row r="40" spans="2:17">
      <c r="B40" s="221" t="s">
        <v>17</v>
      </c>
      <c r="C40" s="221"/>
      <c r="D40" s="63">
        <v>11928</v>
      </c>
      <c r="E40" s="197" t="s">
        <v>189</v>
      </c>
      <c r="F40" s="63">
        <v>10359</v>
      </c>
      <c r="G40" s="197" t="s">
        <v>189</v>
      </c>
      <c r="H40" s="63">
        <v>1569</v>
      </c>
      <c r="I40" s="197" t="s">
        <v>74</v>
      </c>
      <c r="J40" s="64"/>
      <c r="K40" s="102">
        <f t="shared" si="0"/>
        <v>3.658065347129793</v>
      </c>
      <c r="L40" s="42"/>
      <c r="M40" s="93">
        <f t="shared" si="0"/>
        <v>3.7022608844825986</v>
      </c>
      <c r="N40" s="42"/>
      <c r="O40" s="93">
        <f t="shared" si="0"/>
        <v>3.3908195020746885</v>
      </c>
      <c r="P40" s="42"/>
      <c r="Q40" s="8"/>
    </row>
    <row r="41" spans="2:17">
      <c r="B41" s="221" t="s">
        <v>18</v>
      </c>
      <c r="C41" s="221"/>
      <c r="D41" s="63">
        <v>6331</v>
      </c>
      <c r="E41" s="197" t="s">
        <v>189</v>
      </c>
      <c r="F41" s="63">
        <v>4751</v>
      </c>
      <c r="G41" s="197" t="s">
        <v>74</v>
      </c>
      <c r="H41" s="63">
        <v>1580</v>
      </c>
      <c r="I41" s="197" t="s">
        <v>74</v>
      </c>
      <c r="J41" s="64"/>
      <c r="K41" s="102">
        <f t="shared" si="0"/>
        <v>1.9415838122634741</v>
      </c>
      <c r="L41" s="42"/>
      <c r="M41" s="93">
        <f t="shared" si="0"/>
        <v>1.6979864332635222</v>
      </c>
      <c r="N41" s="42"/>
      <c r="O41" s="93">
        <f t="shared" si="0"/>
        <v>3.414591977869986</v>
      </c>
      <c r="P41" s="42"/>
      <c r="Q41" s="8"/>
    </row>
    <row r="42" spans="2:17">
      <c r="B42" s="221" t="s">
        <v>19</v>
      </c>
      <c r="C42" s="221"/>
      <c r="D42" s="63">
        <v>5522</v>
      </c>
      <c r="E42" s="197" t="s">
        <v>189</v>
      </c>
      <c r="F42" s="63">
        <v>4456</v>
      </c>
      <c r="G42" s="197" t="s">
        <v>189</v>
      </c>
      <c r="H42" s="63">
        <v>1066</v>
      </c>
      <c r="I42" s="197" t="s">
        <v>74</v>
      </c>
      <c r="J42" s="64"/>
      <c r="K42" s="102">
        <f t="shared" si="0"/>
        <v>1.6934806209633397</v>
      </c>
      <c r="L42" s="42"/>
      <c r="M42" s="93">
        <f t="shared" si="0"/>
        <v>1.5925547351341305</v>
      </c>
      <c r="N42" s="42"/>
      <c r="O42" s="93">
        <f t="shared" si="0"/>
        <v>2.3037690179806365</v>
      </c>
      <c r="P42" s="42"/>
      <c r="Q42" s="8"/>
    </row>
    <row r="43" spans="2:17">
      <c r="B43" s="222" t="s">
        <v>177</v>
      </c>
      <c r="C43" s="221"/>
      <c r="D43" s="63">
        <v>2054</v>
      </c>
      <c r="E43" s="197" t="s">
        <v>74</v>
      </c>
      <c r="F43" s="63">
        <v>1326</v>
      </c>
      <c r="G43" s="197" t="s">
        <v>74</v>
      </c>
      <c r="H43" s="63">
        <v>728</v>
      </c>
      <c r="I43" s="197" t="s">
        <v>74</v>
      </c>
      <c r="J43" s="64"/>
      <c r="K43" s="102">
        <f t="shared" si="0"/>
        <v>0.62991836208958707</v>
      </c>
      <c r="L43" s="42"/>
      <c r="M43" s="93">
        <f t="shared" si="0"/>
        <v>0.47390654820194278</v>
      </c>
      <c r="N43" s="42"/>
      <c r="O43" s="93">
        <f t="shared" si="0"/>
        <v>1.5733056708160442</v>
      </c>
      <c r="P43" s="42"/>
      <c r="Q43" s="8"/>
    </row>
    <row r="44" spans="2:17">
      <c r="B44" s="221" t="s">
        <v>20</v>
      </c>
      <c r="C44" s="221"/>
      <c r="D44" s="63">
        <v>1491</v>
      </c>
      <c r="E44" s="197" t="s">
        <v>74</v>
      </c>
      <c r="F44" s="63">
        <v>1404</v>
      </c>
      <c r="G44" s="197" t="s">
        <v>74</v>
      </c>
      <c r="H44" s="63">
        <v>87</v>
      </c>
      <c r="I44" s="197" t="s">
        <v>74</v>
      </c>
      <c r="J44" s="64"/>
      <c r="K44" s="102">
        <f t="shared" si="0"/>
        <v>0.45725816839122413</v>
      </c>
      <c r="L44" s="42"/>
      <c r="M44" s="93">
        <f t="shared" si="0"/>
        <v>0.50178340397852761</v>
      </c>
      <c r="N44" s="42"/>
      <c r="O44" s="93">
        <f t="shared" si="0"/>
        <v>0.18801867219917012</v>
      </c>
      <c r="P44" s="42"/>
      <c r="Q44" s="8"/>
    </row>
    <row r="45" spans="2:17">
      <c r="B45" s="221" t="s">
        <v>21</v>
      </c>
      <c r="C45" s="221"/>
      <c r="D45" s="63">
        <v>6513</v>
      </c>
      <c r="E45" s="197" t="s">
        <v>189</v>
      </c>
      <c r="F45" s="63">
        <v>5584</v>
      </c>
      <c r="G45" s="197" t="s">
        <v>189</v>
      </c>
      <c r="H45" s="63">
        <v>929</v>
      </c>
      <c r="I45" s="197" t="s">
        <v>74</v>
      </c>
      <c r="J45" s="64"/>
      <c r="K45" s="102">
        <f t="shared" si="0"/>
        <v>1.9973993633347029</v>
      </c>
      <c r="L45" s="42"/>
      <c r="M45" s="93">
        <f t="shared" si="0"/>
        <v>1.9956969571339733</v>
      </c>
      <c r="N45" s="42"/>
      <c r="O45" s="93">
        <f t="shared" si="0"/>
        <v>2.0076936376210237</v>
      </c>
      <c r="P45" s="42"/>
      <c r="Q45" s="8"/>
    </row>
    <row r="46" spans="2:17">
      <c r="B46" s="221" t="s">
        <v>22</v>
      </c>
      <c r="C46" s="221"/>
      <c r="D46" s="63">
        <v>25509</v>
      </c>
      <c r="E46" s="197" t="s">
        <v>189</v>
      </c>
      <c r="F46" s="63">
        <v>21332</v>
      </c>
      <c r="G46" s="197" t="s">
        <v>189</v>
      </c>
      <c r="H46" s="63">
        <v>4177</v>
      </c>
      <c r="I46" s="197" t="s">
        <v>189</v>
      </c>
      <c r="J46" s="64"/>
      <c r="K46" s="102">
        <f t="shared" si="0"/>
        <v>7.8230708366812438</v>
      </c>
      <c r="L46" s="42"/>
      <c r="M46" s="93">
        <f t="shared" si="0"/>
        <v>7.6239626593090835</v>
      </c>
      <c r="N46" s="42"/>
      <c r="O46" s="93">
        <f t="shared" si="0"/>
        <v>9.0270573997233754</v>
      </c>
      <c r="P46" s="42"/>
      <c r="Q46" s="8"/>
    </row>
    <row r="47" spans="2:17">
      <c r="B47" s="221" t="s">
        <v>23</v>
      </c>
      <c r="C47" s="221"/>
      <c r="D47" s="63">
        <v>19168</v>
      </c>
      <c r="E47" s="197" t="s">
        <v>189</v>
      </c>
      <c r="F47" s="63">
        <v>17871</v>
      </c>
      <c r="G47" s="197" t="s">
        <v>189</v>
      </c>
      <c r="H47" s="63">
        <v>1297</v>
      </c>
      <c r="I47" s="197" t="s">
        <v>74</v>
      </c>
      <c r="J47" s="64"/>
      <c r="K47" s="102">
        <f t="shared" si="0"/>
        <v>5.8784202358973729</v>
      </c>
      <c r="L47" s="42"/>
      <c r="M47" s="93">
        <f t="shared" si="0"/>
        <v>6.3870165331198496</v>
      </c>
      <c r="N47" s="42"/>
      <c r="O47" s="93">
        <f t="shared" si="0"/>
        <v>2.8029910096818811</v>
      </c>
      <c r="P47" s="42"/>
      <c r="Q47" s="8"/>
    </row>
    <row r="48" spans="2:17">
      <c r="B48" s="221" t="s">
        <v>24</v>
      </c>
      <c r="C48" s="221"/>
      <c r="D48" s="63">
        <v>2309</v>
      </c>
      <c r="E48" s="197" t="s">
        <v>74</v>
      </c>
      <c r="F48" s="63">
        <v>1572</v>
      </c>
      <c r="G48" s="197" t="s">
        <v>74</v>
      </c>
      <c r="H48" s="63">
        <v>737</v>
      </c>
      <c r="I48" s="197" t="s">
        <v>74</v>
      </c>
      <c r="J48" s="64"/>
      <c r="K48" s="102">
        <f t="shared" si="0"/>
        <v>0.70812146935971587</v>
      </c>
      <c r="L48" s="42"/>
      <c r="M48" s="93">
        <f t="shared" si="0"/>
        <v>0.56182586257424894</v>
      </c>
      <c r="N48" s="42"/>
      <c r="O48" s="93">
        <f t="shared" si="0"/>
        <v>1.5927558782849238</v>
      </c>
      <c r="P48" s="42"/>
      <c r="Q48" s="8"/>
    </row>
    <row r="49" spans="1:17">
      <c r="B49" s="221" t="s">
        <v>25</v>
      </c>
      <c r="C49" s="221"/>
      <c r="D49" s="63">
        <v>23730</v>
      </c>
      <c r="E49" s="197" t="s">
        <v>189</v>
      </c>
      <c r="F49" s="63">
        <v>20629</v>
      </c>
      <c r="G49" s="197" t="s">
        <v>189</v>
      </c>
      <c r="H49" s="63">
        <v>3101</v>
      </c>
      <c r="I49" s="197" t="s">
        <v>74</v>
      </c>
      <c r="J49" s="64"/>
      <c r="K49" s="102">
        <f t="shared" si="0"/>
        <v>7.277489158902581</v>
      </c>
      <c r="L49" s="42"/>
      <c r="M49" s="93">
        <f t="shared" si="0"/>
        <v>7.3727135617329393</v>
      </c>
      <c r="N49" s="42"/>
      <c r="O49" s="93">
        <f t="shared" si="0"/>
        <v>6.70167704011065</v>
      </c>
      <c r="P49" s="42"/>
      <c r="Q49" s="8"/>
    </row>
    <row r="50" spans="1:17">
      <c r="B50" s="221" t="s">
        <v>26</v>
      </c>
      <c r="C50" s="221"/>
      <c r="D50" s="63">
        <v>432</v>
      </c>
      <c r="E50" s="197" t="s">
        <v>74</v>
      </c>
      <c r="F50" s="63">
        <v>432</v>
      </c>
      <c r="G50" s="197" t="s">
        <v>74</v>
      </c>
      <c r="H50" s="63">
        <v>0</v>
      </c>
      <c r="I50" s="197"/>
      <c r="J50" s="64"/>
      <c r="K50" s="102">
        <f t="shared" si="0"/>
        <v>0.13248526408115949</v>
      </c>
      <c r="L50" s="42"/>
      <c r="M50" s="93">
        <f t="shared" si="0"/>
        <v>0.15439489353185468</v>
      </c>
      <c r="N50" s="42"/>
      <c r="O50" s="93">
        <f t="shared" si="0"/>
        <v>0</v>
      </c>
      <c r="P50" s="42"/>
      <c r="Q50" s="8"/>
    </row>
    <row r="51" spans="1:17">
      <c r="B51" s="222" t="s">
        <v>176</v>
      </c>
      <c r="C51" s="221"/>
      <c r="D51" s="63">
        <v>13794</v>
      </c>
      <c r="E51" s="197" t="s">
        <v>189</v>
      </c>
      <c r="F51" s="63">
        <v>12140</v>
      </c>
      <c r="G51" s="197" t="s">
        <v>189</v>
      </c>
      <c r="H51" s="63">
        <v>1654</v>
      </c>
      <c r="I51" s="197" t="s">
        <v>74</v>
      </c>
      <c r="J51" s="64"/>
      <c r="K51" s="102">
        <f t="shared" si="0"/>
        <v>4.2303280850359126</v>
      </c>
      <c r="L51" s="42"/>
      <c r="M51" s="93">
        <f t="shared" si="0"/>
        <v>4.3387824247146201</v>
      </c>
      <c r="N51" s="42"/>
      <c r="O51" s="93">
        <f t="shared" si="0"/>
        <v>3.574515905947441</v>
      </c>
      <c r="P51" s="42"/>
      <c r="Q51" s="8"/>
    </row>
    <row r="52" spans="1:17">
      <c r="B52" s="221" t="s">
        <v>27</v>
      </c>
      <c r="C52" s="221"/>
      <c r="D52" s="63">
        <v>925</v>
      </c>
      <c r="E52" s="197" t="s">
        <v>74</v>
      </c>
      <c r="F52" s="63">
        <v>764</v>
      </c>
      <c r="G52" s="197" t="s">
        <v>74</v>
      </c>
      <c r="H52" s="63">
        <v>161</v>
      </c>
      <c r="I52" s="197" t="s">
        <v>74</v>
      </c>
      <c r="J52" s="64"/>
      <c r="K52" s="102">
        <f t="shared" si="0"/>
        <v>0.28367793813674197</v>
      </c>
      <c r="L52" s="42"/>
      <c r="M52" s="93">
        <f t="shared" si="0"/>
        <v>0.27305022837578002</v>
      </c>
      <c r="N52" s="42"/>
      <c r="O52" s="93">
        <f t="shared" si="0"/>
        <v>0.34794260027662521</v>
      </c>
      <c r="P52" s="42"/>
      <c r="Q52" s="8"/>
    </row>
    <row r="53" spans="1:17">
      <c r="B53" s="221" t="s">
        <v>28</v>
      </c>
      <c r="C53" s="221"/>
      <c r="D53" s="63">
        <v>9318</v>
      </c>
      <c r="E53" s="197" t="s">
        <v>189</v>
      </c>
      <c r="F53" s="63">
        <v>5057</v>
      </c>
      <c r="G53" s="197" t="s">
        <v>189</v>
      </c>
      <c r="H53" s="63">
        <v>4261</v>
      </c>
      <c r="I53" s="197" t="s">
        <v>74</v>
      </c>
      <c r="J53" s="64"/>
      <c r="K53" s="102">
        <f>D53/D$21*100</f>
        <v>2.8576335433061208</v>
      </c>
      <c r="L53" s="42"/>
      <c r="M53" s="93">
        <f t="shared" si="0"/>
        <v>1.8073494828485859</v>
      </c>
      <c r="N53" s="42"/>
      <c r="O53" s="93">
        <f t="shared" si="0"/>
        <v>9.2085926694329192</v>
      </c>
      <c r="P53" s="42"/>
      <c r="Q53" s="8"/>
    </row>
    <row r="54" spans="1:17">
      <c r="B54" s="89" t="s">
        <v>29</v>
      </c>
      <c r="C54" s="32"/>
      <c r="D54" s="63">
        <v>0</v>
      </c>
      <c r="E54" s="197"/>
      <c r="F54" s="63">
        <v>0</v>
      </c>
      <c r="G54" s="197"/>
      <c r="H54" s="63">
        <v>0</v>
      </c>
      <c r="I54" s="197"/>
      <c r="J54" s="64"/>
      <c r="K54" s="130" t="s">
        <v>167</v>
      </c>
      <c r="L54" s="42"/>
      <c r="M54" s="57" t="s">
        <v>167</v>
      </c>
      <c r="N54" s="42"/>
      <c r="O54" s="57" t="s">
        <v>167</v>
      </c>
      <c r="P54" s="42"/>
      <c r="Q54" s="8"/>
    </row>
    <row r="55" spans="1:17">
      <c r="B55" s="32"/>
      <c r="C55" s="32"/>
      <c r="D55" s="76"/>
      <c r="E55" s="64"/>
      <c r="F55" s="76"/>
      <c r="G55" s="64"/>
      <c r="H55" s="76"/>
      <c r="I55" s="64"/>
      <c r="J55" s="64"/>
      <c r="K55" s="104"/>
      <c r="L55" s="42" t="s">
        <v>164</v>
      </c>
      <c r="M55" s="46"/>
      <c r="N55" s="42" t="s">
        <v>164</v>
      </c>
      <c r="O55" s="46"/>
      <c r="P55" s="42"/>
      <c r="Q55" s="8"/>
    </row>
    <row r="56" spans="1:17" ht="14.25">
      <c r="A56" s="230" t="s">
        <v>159</v>
      </c>
      <c r="B56" s="230"/>
      <c r="C56" s="230"/>
      <c r="D56" s="64">
        <v>326076</v>
      </c>
      <c r="E56" s="64" t="s">
        <v>164</v>
      </c>
      <c r="F56" s="64">
        <v>279805</v>
      </c>
      <c r="G56" s="64" t="s">
        <v>164</v>
      </c>
      <c r="H56" s="64">
        <v>46271</v>
      </c>
      <c r="I56" s="64"/>
      <c r="J56" s="64"/>
      <c r="K56" s="129">
        <v>100</v>
      </c>
      <c r="L56" s="42"/>
      <c r="M56" s="48">
        <v>100</v>
      </c>
      <c r="N56" s="42"/>
      <c r="O56" s="48">
        <v>100</v>
      </c>
      <c r="P56" s="42"/>
      <c r="Q56" s="49"/>
    </row>
    <row r="57" spans="1:17">
      <c r="B57" s="221" t="s">
        <v>30</v>
      </c>
      <c r="C57" s="221"/>
      <c r="D57" s="63">
        <v>253733</v>
      </c>
      <c r="E57" s="64"/>
      <c r="F57" s="63">
        <v>219147</v>
      </c>
      <c r="G57" s="64"/>
      <c r="H57" s="63">
        <v>34586</v>
      </c>
      <c r="I57" s="64"/>
      <c r="J57" s="64"/>
      <c r="K57" s="104">
        <f>D57/(D56-D59)*100</f>
        <v>87.143161336410586</v>
      </c>
      <c r="L57" s="42"/>
      <c r="M57" s="104">
        <f>F57/(F56-F59)*100</f>
        <v>87.39417045187173</v>
      </c>
      <c r="N57" s="42"/>
      <c r="O57" s="104">
        <f>H57/(H56-H59)*100</f>
        <v>85.58560787904284</v>
      </c>
      <c r="P57" s="42"/>
      <c r="Q57" s="8"/>
    </row>
    <row r="58" spans="1:17">
      <c r="B58" s="221" t="s">
        <v>31</v>
      </c>
      <c r="C58" s="221"/>
      <c r="D58" s="63">
        <v>37435</v>
      </c>
      <c r="E58" s="64"/>
      <c r="F58" s="63">
        <v>31610</v>
      </c>
      <c r="G58" s="64"/>
      <c r="H58" s="63">
        <v>5825</v>
      </c>
      <c r="I58" s="64"/>
      <c r="J58" s="64"/>
      <c r="K58" s="104">
        <f>D58/(D56-D59)*100</f>
        <v>12.856838663589407</v>
      </c>
      <c r="L58" s="42"/>
      <c r="M58" s="104">
        <f>F58/(F56-F59)*100</f>
        <v>12.605829548128266</v>
      </c>
      <c r="N58" s="42"/>
      <c r="O58" s="104">
        <f>H58/(H56-H59)*100</f>
        <v>14.414392120957164</v>
      </c>
      <c r="P58" s="42"/>
      <c r="Q58" s="8"/>
    </row>
    <row r="59" spans="1:17">
      <c r="B59" s="221" t="s">
        <v>29</v>
      </c>
      <c r="C59" s="221"/>
      <c r="D59" s="63">
        <v>34908</v>
      </c>
      <c r="E59" s="64"/>
      <c r="F59" s="63">
        <v>29048</v>
      </c>
      <c r="G59" s="64"/>
      <c r="H59" s="63">
        <v>5860</v>
      </c>
      <c r="I59" s="64"/>
      <c r="J59" s="64"/>
      <c r="K59" s="130" t="s">
        <v>167</v>
      </c>
      <c r="L59" s="42"/>
      <c r="M59" s="130" t="s">
        <v>167</v>
      </c>
      <c r="N59" s="42"/>
      <c r="O59" s="130" t="s">
        <v>167</v>
      </c>
      <c r="P59" s="42"/>
      <c r="Q59" s="8"/>
    </row>
    <row r="60" spans="1:17" ht="6.95" customHeight="1" thickBot="1">
      <c r="A60" s="2"/>
      <c r="B60" s="2"/>
      <c r="C60" s="2"/>
      <c r="D60" s="81"/>
      <c r="E60" s="81"/>
      <c r="F60" s="81"/>
      <c r="G60" s="81"/>
      <c r="H60" s="81"/>
      <c r="I60" s="81"/>
      <c r="J60" s="81"/>
      <c r="K60" s="81"/>
      <c r="L60" s="2"/>
      <c r="M60" s="2"/>
      <c r="N60" s="2"/>
      <c r="O60" s="2"/>
      <c r="P60" s="42" t="s">
        <v>164</v>
      </c>
    </row>
    <row r="61" spans="1:17" s="8" customFormat="1">
      <c r="A61" s="9"/>
      <c r="B61" s="9"/>
      <c r="C61" s="9"/>
      <c r="D61" s="82"/>
      <c r="E61" s="82"/>
      <c r="F61" s="82"/>
      <c r="G61" s="82"/>
      <c r="H61" s="82"/>
      <c r="I61" s="82"/>
      <c r="J61" s="82"/>
      <c r="K61" s="82"/>
      <c r="L61" s="9"/>
      <c r="M61" s="9"/>
      <c r="N61" s="9"/>
      <c r="O61" s="9"/>
      <c r="P61" s="42" t="s">
        <v>164</v>
      </c>
    </row>
    <row r="62" spans="1:17">
      <c r="A62" s="10" t="s">
        <v>42</v>
      </c>
      <c r="B62" s="190"/>
      <c r="C62" s="208"/>
      <c r="D62" s="208"/>
      <c r="E62" s="208"/>
      <c r="F62" s="208"/>
      <c r="G62" s="208"/>
      <c r="H62" s="208"/>
      <c r="I62" s="208"/>
      <c r="J62" s="208"/>
      <c r="K62" s="208"/>
      <c r="L62" s="208"/>
      <c r="M62" s="208"/>
      <c r="N62" s="208"/>
      <c r="O62" s="208"/>
      <c r="P62" s="42" t="s">
        <v>164</v>
      </c>
    </row>
    <row r="63" spans="1:17">
      <c r="A63" s="10"/>
      <c r="B63" s="190"/>
      <c r="C63" s="208"/>
      <c r="D63" s="208"/>
      <c r="E63" s="208"/>
      <c r="F63" s="208"/>
      <c r="G63" s="208"/>
      <c r="H63" s="208"/>
      <c r="I63" s="208"/>
      <c r="J63" s="208"/>
      <c r="K63" s="208"/>
      <c r="L63" s="208"/>
      <c r="M63" s="208"/>
      <c r="N63" s="208"/>
      <c r="O63" s="208"/>
      <c r="P63" s="42" t="s">
        <v>164</v>
      </c>
    </row>
    <row r="64" spans="1:17">
      <c r="A64" s="11"/>
      <c r="B64" s="19">
        <v>1</v>
      </c>
      <c r="C64" s="209" t="s">
        <v>160</v>
      </c>
      <c r="D64" s="209"/>
      <c r="E64" s="209"/>
      <c r="F64" s="209"/>
      <c r="G64" s="209"/>
      <c r="H64" s="209"/>
      <c r="I64" s="209"/>
      <c r="J64" s="209"/>
      <c r="K64" s="209"/>
      <c r="L64" s="209"/>
      <c r="M64" s="209"/>
      <c r="N64" s="209"/>
      <c r="O64" s="209"/>
      <c r="Q64" s="34"/>
    </row>
    <row r="65" spans="1:17">
      <c r="A65" s="11"/>
      <c r="B65" s="12" t="s">
        <v>74</v>
      </c>
      <c r="C65" s="171" t="s">
        <v>156</v>
      </c>
      <c r="D65" s="171"/>
      <c r="E65" s="171"/>
      <c r="F65" s="171"/>
      <c r="G65" s="171"/>
      <c r="H65" s="171"/>
      <c r="I65" s="171"/>
      <c r="J65" s="171"/>
      <c r="K65" s="171"/>
      <c r="L65" s="171"/>
      <c r="M65" s="171"/>
      <c r="N65" s="171"/>
      <c r="O65" s="171"/>
    </row>
    <row r="66" spans="1:17" s="9" customFormat="1">
      <c r="A66" s="1"/>
      <c r="B66" s="12" t="s">
        <v>193</v>
      </c>
      <c r="C66" s="171" t="s">
        <v>194</v>
      </c>
      <c r="D66" s="171"/>
      <c r="E66" s="171"/>
      <c r="F66" s="171"/>
      <c r="G66" s="171"/>
      <c r="H66" s="171"/>
      <c r="I66" s="171"/>
      <c r="J66" s="171"/>
      <c r="K66" s="171"/>
      <c r="L66" s="171"/>
      <c r="M66" s="171"/>
      <c r="N66" s="171"/>
      <c r="O66" s="171"/>
      <c r="P66" s="1"/>
    </row>
    <row r="67" spans="1:17" s="9" customFormat="1">
      <c r="A67" s="1"/>
      <c r="B67" s="12" t="s">
        <v>167</v>
      </c>
      <c r="C67" s="171" t="s">
        <v>168</v>
      </c>
      <c r="D67" s="171"/>
      <c r="E67" s="171"/>
      <c r="F67" s="171"/>
      <c r="G67" s="171"/>
      <c r="H67" s="171"/>
      <c r="I67" s="171"/>
      <c r="J67" s="171"/>
      <c r="K67" s="171"/>
      <c r="L67" s="171"/>
      <c r="M67" s="171"/>
      <c r="N67" s="171"/>
      <c r="O67" s="171"/>
      <c r="P67" s="208"/>
    </row>
    <row r="68" spans="1:17" s="9" customFormat="1">
      <c r="A68" s="1"/>
      <c r="B68" s="1"/>
      <c r="C68" s="1"/>
      <c r="D68" s="63"/>
      <c r="E68" s="66"/>
      <c r="F68" s="63"/>
      <c r="G68" s="66"/>
      <c r="H68" s="63"/>
      <c r="I68" s="66"/>
      <c r="J68" s="66"/>
      <c r="K68" s="131"/>
      <c r="L68" s="1"/>
      <c r="M68" s="88"/>
      <c r="N68" s="1"/>
      <c r="O68" s="88"/>
      <c r="P68" s="208"/>
    </row>
    <row r="69" spans="1:17" ht="12" customHeight="1">
      <c r="A69" s="213" t="s">
        <v>220</v>
      </c>
      <c r="B69" s="95"/>
      <c r="C69" s="212"/>
      <c r="D69" s="147"/>
      <c r="E69" s="147"/>
      <c r="F69" s="147"/>
      <c r="G69" s="147"/>
      <c r="H69" s="147"/>
      <c r="I69" s="147"/>
      <c r="J69" s="147"/>
      <c r="K69" s="147"/>
      <c r="L69" s="147"/>
      <c r="M69" s="147"/>
      <c r="N69" s="147"/>
      <c r="O69" s="147"/>
      <c r="P69" s="147"/>
      <c r="Q69" s="214"/>
    </row>
    <row r="70" spans="1:17" ht="12" customHeight="1">
      <c r="A70" s="95"/>
      <c r="B70" s="234" t="s">
        <v>221</v>
      </c>
      <c r="C70" s="234"/>
      <c r="D70" s="234"/>
      <c r="E70" s="234"/>
      <c r="F70" s="234"/>
      <c r="G70" s="234"/>
      <c r="H70" s="234"/>
      <c r="I70" s="234"/>
      <c r="J70" s="234"/>
      <c r="K70" s="234"/>
      <c r="L70" s="234"/>
      <c r="M70" s="234"/>
      <c r="N70" s="234"/>
      <c r="O70" s="234"/>
      <c r="P70" s="215"/>
      <c r="Q70" s="215"/>
    </row>
    <row r="71" spans="1:17" ht="10.5" customHeight="1">
      <c r="A71" s="95"/>
      <c r="B71" s="234"/>
      <c r="C71" s="234"/>
      <c r="D71" s="234"/>
      <c r="E71" s="234"/>
      <c r="F71" s="234"/>
      <c r="G71" s="234"/>
      <c r="H71" s="234"/>
      <c r="I71" s="234"/>
      <c r="J71" s="234"/>
      <c r="K71" s="234"/>
      <c r="L71" s="234"/>
      <c r="M71" s="234"/>
      <c r="N71" s="234"/>
      <c r="O71" s="234"/>
      <c r="P71" s="215"/>
      <c r="Q71" s="215"/>
    </row>
    <row r="72" spans="1:17">
      <c r="A72" s="95"/>
      <c r="B72" s="234"/>
      <c r="C72" s="234"/>
      <c r="D72" s="234"/>
      <c r="E72" s="234"/>
      <c r="F72" s="234"/>
      <c r="G72" s="234"/>
      <c r="H72" s="234"/>
      <c r="I72" s="234"/>
      <c r="J72" s="234"/>
      <c r="K72" s="234"/>
      <c r="L72" s="234"/>
      <c r="M72" s="234"/>
      <c r="N72" s="234"/>
      <c r="O72" s="234"/>
      <c r="P72" s="215"/>
      <c r="Q72" s="215"/>
    </row>
    <row r="73" spans="1:17">
      <c r="D73" s="63"/>
      <c r="F73" s="63"/>
      <c r="H73" s="63"/>
    </row>
    <row r="74" spans="1:17">
      <c r="D74" s="63"/>
      <c r="F74" s="63"/>
      <c r="H74" s="63"/>
    </row>
    <row r="75" spans="1:17">
      <c r="D75" s="63"/>
      <c r="F75" s="63"/>
      <c r="H75" s="63"/>
    </row>
    <row r="76" spans="1:17">
      <c r="D76" s="63"/>
      <c r="F76" s="63"/>
      <c r="H76" s="63"/>
    </row>
    <row r="77" spans="1:17">
      <c r="D77" s="63"/>
      <c r="F77" s="63"/>
      <c r="H77" s="63"/>
    </row>
    <row r="78" spans="1:17">
      <c r="D78" s="63"/>
      <c r="F78" s="63"/>
      <c r="H78" s="63"/>
    </row>
  </sheetData>
  <mergeCells count="56">
    <mergeCell ref="B70:O72"/>
    <mergeCell ref="B58:C58"/>
    <mergeCell ref="A56:C56"/>
    <mergeCell ref="B38:C38"/>
    <mergeCell ref="B39:C39"/>
    <mergeCell ref="B42:C42"/>
    <mergeCell ref="B47:C47"/>
    <mergeCell ref="B46:C46"/>
    <mergeCell ref="B53:C53"/>
    <mergeCell ref="B57:C57"/>
    <mergeCell ref="B59:C59"/>
    <mergeCell ref="A1:P1"/>
    <mergeCell ref="A2:P2"/>
    <mergeCell ref="B36:C36"/>
    <mergeCell ref="A3:P3"/>
    <mergeCell ref="B25:C25"/>
    <mergeCell ref="B24:C24"/>
    <mergeCell ref="B27:C27"/>
    <mergeCell ref="A15:C15"/>
    <mergeCell ref="F12:G12"/>
    <mergeCell ref="B34:C34"/>
    <mergeCell ref="B35:C35"/>
    <mergeCell ref="M12:N12"/>
    <mergeCell ref="B33:C33"/>
    <mergeCell ref="B18:C18"/>
    <mergeCell ref="B26:C26"/>
    <mergeCell ref="D9:E12"/>
    <mergeCell ref="B51:C51"/>
    <mergeCell ref="B52:C52"/>
    <mergeCell ref="B17:C17"/>
    <mergeCell ref="A21:C21"/>
    <mergeCell ref="B30:C30"/>
    <mergeCell ref="B29:C29"/>
    <mergeCell ref="B22:C22"/>
    <mergeCell ref="B23:C23"/>
    <mergeCell ref="B28:C28"/>
    <mergeCell ref="B50:C50"/>
    <mergeCell ref="B48:C48"/>
    <mergeCell ref="B49:C49"/>
    <mergeCell ref="B45:C45"/>
    <mergeCell ref="B31:C31"/>
    <mergeCell ref="D6:I6"/>
    <mergeCell ref="K6:P6"/>
    <mergeCell ref="B40:C40"/>
    <mergeCell ref="B44:C44"/>
    <mergeCell ref="B16:C16"/>
    <mergeCell ref="B41:C41"/>
    <mergeCell ref="B43:C43"/>
    <mergeCell ref="K9:L12"/>
    <mergeCell ref="M9:P9"/>
    <mergeCell ref="H12:I12"/>
    <mergeCell ref="O12:P12"/>
    <mergeCell ref="F9:I9"/>
    <mergeCell ref="B32:C32"/>
    <mergeCell ref="B37:C37"/>
    <mergeCell ref="A6:C12"/>
  </mergeCells>
  <phoneticPr fontId="0" type="noConversion"/>
  <hyperlinks>
    <hyperlink ref="R1" location="Índice!A1" display="Ir a Índice" xr:uid="{00000000-0004-0000-0100-000000000000}"/>
  </hyperlinks>
  <printOptions horizontalCentered="1"/>
  <pageMargins left="0.78740157480314965" right="0.78740157480314965" top="1.3474015748031496" bottom="0.78740157480314965"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8"/>
  <sheetViews>
    <sheetView showGridLines="0" zoomScaleNormal="100" workbookViewId="0">
      <selection sqref="A1:P1"/>
    </sheetView>
  </sheetViews>
  <sheetFormatPr defaultColWidth="11.42578125" defaultRowHeight="12.75"/>
  <cols>
    <col min="1" max="1" width="5.7109375" style="1" customWidth="1"/>
    <col min="2" max="2" width="7.42578125" style="1" customWidth="1"/>
    <col min="3" max="3" width="12.42578125" style="1" customWidth="1"/>
    <col min="4" max="4" width="12.7109375" style="66" customWidth="1"/>
    <col min="5" max="5" width="3.7109375" style="66" customWidth="1"/>
    <col min="6" max="6" width="12" style="66" bestFit="1" customWidth="1"/>
    <col min="7" max="7" width="3.7109375" style="66" customWidth="1"/>
    <col min="8" max="8" width="12" style="66" bestFit="1" customWidth="1"/>
    <col min="9" max="9" width="3.7109375" style="66" customWidth="1"/>
    <col min="10" max="10" width="3.7109375" style="1" customWidth="1"/>
    <col min="11" max="11" width="8.5703125" style="1" bestFit="1" customWidth="1"/>
    <col min="12" max="12" width="3.7109375" style="1" customWidth="1"/>
    <col min="13" max="13" width="8.5703125" style="1" bestFit="1" customWidth="1"/>
    <col min="14" max="14" width="2.7109375" style="1" bestFit="1" customWidth="1"/>
    <col min="15" max="15" width="8.5703125" style="1" customWidth="1"/>
    <col min="16" max="16" width="2.7109375" style="1" bestFit="1" customWidth="1"/>
    <col min="17" max="17" width="11.140625" style="1" customWidth="1"/>
    <col min="18" max="16384" width="11.42578125" style="1"/>
  </cols>
  <sheetData>
    <row r="1" spans="1:22" s="44" customFormat="1" ht="15">
      <c r="A1" s="231" t="s">
        <v>106</v>
      </c>
      <c r="B1" s="231"/>
      <c r="C1" s="231"/>
      <c r="D1" s="231"/>
      <c r="E1" s="231"/>
      <c r="F1" s="231"/>
      <c r="G1" s="231"/>
      <c r="H1" s="231"/>
      <c r="I1" s="231"/>
      <c r="J1" s="231"/>
      <c r="K1" s="231"/>
      <c r="L1" s="231"/>
      <c r="M1" s="231"/>
      <c r="N1" s="231"/>
      <c r="O1" s="231"/>
      <c r="P1" s="231"/>
      <c r="Q1" s="126" t="s">
        <v>188</v>
      </c>
    </row>
    <row r="2" spans="1:22" s="44" customFormat="1" ht="15">
      <c r="A2" s="231" t="s">
        <v>214</v>
      </c>
      <c r="B2" s="231"/>
      <c r="C2" s="231"/>
      <c r="D2" s="231"/>
      <c r="E2" s="231"/>
      <c r="F2" s="231"/>
      <c r="G2" s="231"/>
      <c r="H2" s="231"/>
      <c r="I2" s="231"/>
      <c r="J2" s="231"/>
      <c r="K2" s="231"/>
      <c r="L2" s="231"/>
      <c r="M2" s="231"/>
      <c r="N2" s="231"/>
      <c r="O2" s="231"/>
      <c r="P2" s="231"/>
      <c r="Q2" s="43"/>
    </row>
    <row r="3" spans="1:22" s="44" customFormat="1" ht="15">
      <c r="A3" s="231" t="s">
        <v>198</v>
      </c>
      <c r="B3" s="231"/>
      <c r="C3" s="231"/>
      <c r="D3" s="231"/>
      <c r="E3" s="231"/>
      <c r="F3" s="231"/>
      <c r="G3" s="231"/>
      <c r="H3" s="231"/>
      <c r="I3" s="231"/>
      <c r="J3" s="231"/>
      <c r="K3" s="231"/>
      <c r="L3" s="231"/>
      <c r="M3" s="231"/>
      <c r="N3" s="231"/>
      <c r="O3" s="231"/>
      <c r="P3" s="231"/>
      <c r="Q3" s="43"/>
    </row>
    <row r="4" spans="1:22" s="14" customFormat="1" ht="6.95" customHeight="1" thickBot="1">
      <c r="A4" s="15"/>
      <c r="B4" s="15"/>
      <c r="C4" s="15"/>
      <c r="D4" s="69"/>
      <c r="E4" s="69"/>
      <c r="F4" s="69"/>
      <c r="G4" s="69"/>
      <c r="H4" s="69"/>
      <c r="I4" s="69"/>
      <c r="J4" s="15"/>
      <c r="K4" s="15"/>
      <c r="L4" s="15"/>
      <c r="M4" s="15"/>
      <c r="N4" s="15"/>
      <c r="O4" s="15"/>
      <c r="P4" s="15"/>
      <c r="Q4" s="39"/>
    </row>
    <row r="5" spans="1:22" ht="6" customHeight="1"/>
    <row r="6" spans="1:22">
      <c r="A6" s="228" t="s">
        <v>32</v>
      </c>
      <c r="B6" s="228"/>
      <c r="C6" s="228"/>
      <c r="D6" s="219" t="s">
        <v>165</v>
      </c>
      <c r="E6" s="219"/>
      <c r="F6" s="219"/>
      <c r="G6" s="219"/>
      <c r="H6" s="219"/>
      <c r="I6" s="219"/>
      <c r="K6" s="220" t="s">
        <v>166</v>
      </c>
      <c r="L6" s="220"/>
      <c r="M6" s="220"/>
      <c r="N6" s="220"/>
      <c r="O6" s="220"/>
      <c r="P6" s="220"/>
    </row>
    <row r="7" spans="1:22" ht="6" customHeight="1">
      <c r="A7" s="228"/>
      <c r="B7" s="228"/>
      <c r="C7" s="228"/>
      <c r="D7" s="98"/>
      <c r="E7" s="98"/>
      <c r="F7" s="98"/>
      <c r="G7" s="98"/>
      <c r="H7" s="98"/>
      <c r="I7" s="98"/>
      <c r="J7" s="66"/>
      <c r="K7" s="98"/>
      <c r="L7" s="98"/>
      <c r="M7" s="98"/>
      <c r="N7" s="98"/>
      <c r="O7" s="98"/>
      <c r="P7" s="98"/>
    </row>
    <row r="8" spans="1:22" ht="6" customHeight="1">
      <c r="A8" s="228"/>
      <c r="B8" s="228"/>
      <c r="C8" s="228"/>
    </row>
    <row r="9" spans="1:22" ht="11.25" customHeight="1">
      <c r="A9" s="228"/>
      <c r="B9" s="228"/>
      <c r="C9" s="228"/>
      <c r="D9" s="225" t="s">
        <v>0</v>
      </c>
      <c r="E9" s="225"/>
      <c r="F9" s="233" t="s">
        <v>33</v>
      </c>
      <c r="G9" s="233"/>
      <c r="H9" s="233"/>
      <c r="I9" s="233"/>
      <c r="J9" s="3"/>
      <c r="K9" s="226" t="s">
        <v>0</v>
      </c>
      <c r="L9" s="226"/>
      <c r="M9" s="237" t="s">
        <v>33</v>
      </c>
      <c r="N9" s="237"/>
      <c r="O9" s="237"/>
      <c r="P9" s="237"/>
      <c r="Q9" s="3"/>
    </row>
    <row r="10" spans="1:22" ht="6" customHeight="1">
      <c r="A10" s="228"/>
      <c r="B10" s="228"/>
      <c r="C10" s="228"/>
      <c r="D10" s="225"/>
      <c r="E10" s="225"/>
      <c r="F10" s="127"/>
      <c r="G10" s="127"/>
      <c r="H10" s="127"/>
      <c r="I10" s="127"/>
      <c r="J10" s="16"/>
      <c r="K10" s="226"/>
      <c r="L10" s="226"/>
      <c r="M10" s="4"/>
      <c r="N10" s="4"/>
      <c r="O10" s="4"/>
      <c r="P10" s="4"/>
      <c r="Q10" s="16"/>
    </row>
    <row r="11" spans="1:22" ht="6" customHeight="1">
      <c r="A11" s="228"/>
      <c r="B11" s="228"/>
      <c r="C11" s="228"/>
      <c r="D11" s="225"/>
      <c r="E11" s="225"/>
      <c r="F11" s="139"/>
      <c r="G11" s="139"/>
      <c r="H11" s="139"/>
      <c r="I11" s="139"/>
      <c r="J11" s="16"/>
      <c r="K11" s="226"/>
      <c r="L11" s="226"/>
      <c r="M11" s="16"/>
      <c r="N11" s="16"/>
      <c r="O11" s="16"/>
      <c r="P11" s="16"/>
      <c r="Q11" s="16"/>
    </row>
    <row r="12" spans="1:22">
      <c r="A12" s="228"/>
      <c r="B12" s="228"/>
      <c r="C12" s="228"/>
      <c r="D12" s="225"/>
      <c r="E12" s="225"/>
      <c r="F12" s="233" t="s">
        <v>34</v>
      </c>
      <c r="G12" s="233"/>
      <c r="H12" s="233" t="s">
        <v>35</v>
      </c>
      <c r="I12" s="233"/>
      <c r="J12" s="3"/>
      <c r="K12" s="226"/>
      <c r="L12" s="226"/>
      <c r="M12" s="237" t="s">
        <v>34</v>
      </c>
      <c r="N12" s="237"/>
      <c r="O12" s="237" t="s">
        <v>35</v>
      </c>
      <c r="P12" s="237"/>
      <c r="Q12" s="3"/>
    </row>
    <row r="13" spans="1:22" s="7" customFormat="1" ht="6" customHeight="1">
      <c r="A13" s="6"/>
      <c r="B13" s="6"/>
      <c r="C13" s="6"/>
      <c r="D13" s="74"/>
      <c r="E13" s="74"/>
      <c r="F13" s="74"/>
      <c r="G13" s="74"/>
      <c r="H13" s="74"/>
      <c r="I13" s="74"/>
      <c r="J13" s="74"/>
      <c r="K13" s="6"/>
      <c r="L13" s="6"/>
      <c r="M13" s="6"/>
      <c r="N13" s="6"/>
      <c r="O13" s="6"/>
      <c r="P13" s="6"/>
    </row>
    <row r="14" spans="1:22" ht="6" customHeight="1">
      <c r="I14" s="64"/>
    </row>
    <row r="15" spans="1:22" ht="12.75" customHeight="1">
      <c r="A15" s="29" t="s">
        <v>0</v>
      </c>
      <c r="B15" s="29"/>
      <c r="C15" s="29"/>
      <c r="D15" s="64">
        <v>326073</v>
      </c>
      <c r="E15" s="64" t="s">
        <v>189</v>
      </c>
      <c r="F15" s="64">
        <v>183396</v>
      </c>
      <c r="G15" s="64" t="s">
        <v>189</v>
      </c>
      <c r="H15" s="64">
        <v>142677</v>
      </c>
      <c r="I15" s="64" t="s">
        <v>189</v>
      </c>
      <c r="J15" s="21"/>
      <c r="K15" s="47">
        <f>SUM(K16:K20)</f>
        <v>100</v>
      </c>
      <c r="L15" s="50"/>
      <c r="M15" s="47">
        <v>100</v>
      </c>
      <c r="N15" s="50"/>
      <c r="O15" s="47">
        <v>100</v>
      </c>
      <c r="P15" s="50" t="s">
        <v>164</v>
      </c>
      <c r="Q15" s="22"/>
      <c r="R15" s="216"/>
      <c r="S15" s="216"/>
      <c r="T15" s="216"/>
      <c r="U15" s="216"/>
      <c r="V15" s="216"/>
    </row>
    <row r="16" spans="1:22" ht="14.25">
      <c r="B16" s="1" t="s">
        <v>73</v>
      </c>
      <c r="D16" s="63">
        <v>25581</v>
      </c>
      <c r="E16" s="64" t="s">
        <v>189</v>
      </c>
      <c r="F16" s="63">
        <v>15597</v>
      </c>
      <c r="G16" s="64" t="s">
        <v>189</v>
      </c>
      <c r="H16" s="63">
        <v>9984</v>
      </c>
      <c r="I16" s="64" t="s">
        <v>189</v>
      </c>
      <c r="J16" s="21"/>
      <c r="K16" s="93">
        <f>D16/SUM(D$16:D$20)*100</f>
        <v>7.8451757735231071</v>
      </c>
      <c r="L16" s="50"/>
      <c r="M16" s="93">
        <f>F16/SUM(F$16:F$20)*100</f>
        <v>8.5045475364784409</v>
      </c>
      <c r="N16" s="50"/>
      <c r="O16" s="93">
        <f>H16/SUM(H$16:H$20)*100</f>
        <v>6.9976240038688786</v>
      </c>
      <c r="P16" s="50" t="s">
        <v>164</v>
      </c>
      <c r="Q16" s="22"/>
      <c r="R16" s="216"/>
      <c r="S16" s="216"/>
      <c r="T16" s="216"/>
      <c r="U16" s="216"/>
      <c r="V16" s="216"/>
    </row>
    <row r="17" spans="1:22" ht="14.25">
      <c r="B17" s="1" t="s">
        <v>66</v>
      </c>
      <c r="D17" s="63">
        <v>101132</v>
      </c>
      <c r="E17" s="64" t="s">
        <v>189</v>
      </c>
      <c r="F17" s="63">
        <v>62978</v>
      </c>
      <c r="G17" s="64" t="s">
        <v>189</v>
      </c>
      <c r="H17" s="63">
        <v>38154</v>
      </c>
      <c r="I17" s="64" t="s">
        <v>189</v>
      </c>
      <c r="J17" s="21"/>
      <c r="K17" s="93">
        <f t="shared" ref="K17:O20" si="0">D17/SUM(D$16:D$20)*100</f>
        <v>31.015140781358774</v>
      </c>
      <c r="L17" s="50"/>
      <c r="M17" s="93">
        <f t="shared" si="0"/>
        <v>34.339898362014438</v>
      </c>
      <c r="N17" s="50"/>
      <c r="O17" s="93">
        <f t="shared" si="0"/>
        <v>26.741521058054207</v>
      </c>
      <c r="P17" s="50" t="s">
        <v>164</v>
      </c>
      <c r="Q17" s="22"/>
      <c r="R17" s="216"/>
      <c r="S17" s="216"/>
      <c r="T17" s="216"/>
      <c r="U17" s="216"/>
      <c r="V17" s="216"/>
    </row>
    <row r="18" spans="1:22" ht="14.25">
      <c r="B18" s="1" t="s">
        <v>67</v>
      </c>
      <c r="D18" s="63">
        <v>65822</v>
      </c>
      <c r="E18" s="64" t="s">
        <v>189</v>
      </c>
      <c r="F18" s="63">
        <v>41431</v>
      </c>
      <c r="G18" s="64" t="s">
        <v>189</v>
      </c>
      <c r="H18" s="63">
        <v>24391</v>
      </c>
      <c r="I18" s="64" t="s">
        <v>189</v>
      </c>
      <c r="J18" s="21"/>
      <c r="K18" s="93">
        <f t="shared" si="0"/>
        <v>20.18627730600203</v>
      </c>
      <c r="L18" s="50"/>
      <c r="M18" s="93">
        <f t="shared" si="0"/>
        <v>22.591005256385092</v>
      </c>
      <c r="N18" s="50"/>
      <c r="O18" s="93">
        <f t="shared" si="0"/>
        <v>17.095257119227345</v>
      </c>
      <c r="P18" s="50" t="s">
        <v>164</v>
      </c>
      <c r="Q18" s="22"/>
      <c r="R18" s="216"/>
      <c r="S18" s="216"/>
      <c r="T18" s="216"/>
      <c r="U18" s="216"/>
      <c r="V18" s="216"/>
    </row>
    <row r="19" spans="1:22" ht="14.25">
      <c r="B19" s="1" t="s">
        <v>68</v>
      </c>
      <c r="D19" s="63">
        <v>53175</v>
      </c>
      <c r="E19" s="64" t="s">
        <v>189</v>
      </c>
      <c r="F19" s="63">
        <v>32227</v>
      </c>
      <c r="G19" s="64" t="s">
        <v>189</v>
      </c>
      <c r="H19" s="63">
        <v>20948</v>
      </c>
      <c r="I19" s="64" t="s">
        <v>189</v>
      </c>
      <c r="J19" s="21"/>
      <c r="K19" s="93">
        <f t="shared" si="0"/>
        <v>16.307697969473093</v>
      </c>
      <c r="L19" s="50"/>
      <c r="M19" s="93">
        <f t="shared" si="0"/>
        <v>17.572357085214506</v>
      </c>
      <c r="N19" s="50"/>
      <c r="O19" s="93">
        <f t="shared" si="0"/>
        <v>14.682114145938026</v>
      </c>
      <c r="P19" s="50" t="s">
        <v>164</v>
      </c>
      <c r="Q19" s="22"/>
      <c r="R19" s="216"/>
      <c r="S19" s="216"/>
      <c r="T19" s="216"/>
      <c r="U19" s="216"/>
      <c r="V19" s="216"/>
    </row>
    <row r="20" spans="1:22" ht="14.25">
      <c r="B20" s="1" t="s">
        <v>93</v>
      </c>
      <c r="D20" s="63">
        <v>80363</v>
      </c>
      <c r="E20" s="64" t="s">
        <v>189</v>
      </c>
      <c r="F20" s="63">
        <v>31163</v>
      </c>
      <c r="G20" s="64" t="s">
        <v>189</v>
      </c>
      <c r="H20" s="63">
        <v>49200</v>
      </c>
      <c r="I20" s="64" t="s">
        <v>189</v>
      </c>
      <c r="J20" s="21"/>
      <c r="K20" s="93">
        <f>D20/SUM(D$16:D$20)*100</f>
        <v>24.645708169642994</v>
      </c>
      <c r="L20" s="50"/>
      <c r="M20" s="93">
        <f>F20/SUM(F$16:F$20)*100</f>
        <v>16.99219175990752</v>
      </c>
      <c r="N20" s="50"/>
      <c r="O20" s="93">
        <f t="shared" si="0"/>
        <v>34.483483672911539</v>
      </c>
      <c r="P20" s="50" t="s">
        <v>164</v>
      </c>
      <c r="Q20" s="22"/>
      <c r="R20" s="216"/>
      <c r="S20" s="216"/>
      <c r="T20" s="216"/>
      <c r="U20" s="216"/>
      <c r="V20" s="216"/>
    </row>
    <row r="21" spans="1:22" ht="14.25">
      <c r="B21" s="95"/>
      <c r="D21" s="76"/>
      <c r="E21" s="64"/>
      <c r="F21" s="76"/>
      <c r="G21" s="64"/>
      <c r="H21" s="76"/>
      <c r="I21" s="64"/>
      <c r="J21" s="21"/>
      <c r="K21" s="130"/>
      <c r="L21" s="50"/>
      <c r="M21" s="130"/>
      <c r="N21" s="50"/>
      <c r="O21" s="130"/>
      <c r="P21" s="50"/>
      <c r="Q21" s="22"/>
      <c r="R21" s="216"/>
      <c r="S21" s="216"/>
      <c r="T21" s="216"/>
      <c r="U21" s="216"/>
      <c r="V21" s="216"/>
    </row>
    <row r="22" spans="1:22" ht="14.25">
      <c r="A22" s="29" t="s">
        <v>141</v>
      </c>
      <c r="B22" s="29"/>
      <c r="D22" s="198">
        <v>279804</v>
      </c>
      <c r="E22" s="64" t="s">
        <v>189</v>
      </c>
      <c r="F22" s="64">
        <v>153242</v>
      </c>
      <c r="G22" s="64" t="s">
        <v>189</v>
      </c>
      <c r="H22" s="64">
        <v>126562</v>
      </c>
      <c r="I22" s="64" t="s">
        <v>189</v>
      </c>
      <c r="J22" s="21"/>
      <c r="K22" s="47">
        <v>100</v>
      </c>
      <c r="L22" s="50"/>
      <c r="M22" s="47">
        <v>100</v>
      </c>
      <c r="N22" s="50"/>
      <c r="O22" s="47">
        <v>100</v>
      </c>
      <c r="P22" s="50" t="s">
        <v>164</v>
      </c>
      <c r="Q22" s="22"/>
      <c r="R22" s="216"/>
      <c r="S22" s="216"/>
      <c r="T22" s="216"/>
      <c r="U22" s="216"/>
      <c r="V22" s="216"/>
    </row>
    <row r="23" spans="1:22" ht="14.25">
      <c r="B23" s="1" t="s">
        <v>73</v>
      </c>
      <c r="D23" s="63">
        <v>21549</v>
      </c>
      <c r="E23" s="64" t="s">
        <v>189</v>
      </c>
      <c r="F23" s="63">
        <v>12277</v>
      </c>
      <c r="G23" s="64" t="s">
        <v>189</v>
      </c>
      <c r="H23" s="63">
        <v>9272</v>
      </c>
      <c r="I23" s="64" t="s">
        <v>189</v>
      </c>
      <c r="J23" s="21"/>
      <c r="K23" s="93">
        <f>D23/(D22-D28)*100</f>
        <v>7.7014624522880295</v>
      </c>
      <c r="L23" s="50"/>
      <c r="M23" s="93">
        <f>F23/(F22-F28)*100</f>
        <v>8.0115112045000707</v>
      </c>
      <c r="N23" s="50"/>
      <c r="O23" s="93">
        <f>H23/(H22-H28)*100</f>
        <v>7.3260536337921334</v>
      </c>
      <c r="P23" s="50" t="s">
        <v>164</v>
      </c>
      <c r="Q23" s="22"/>
      <c r="R23" s="216"/>
      <c r="S23" s="216"/>
      <c r="T23" s="216"/>
      <c r="U23" s="216"/>
      <c r="V23" s="216"/>
    </row>
    <row r="24" spans="1:22" ht="14.25">
      <c r="B24" s="1" t="s">
        <v>66</v>
      </c>
      <c r="D24" s="63">
        <v>87567</v>
      </c>
      <c r="E24" s="64" t="s">
        <v>189</v>
      </c>
      <c r="F24" s="63">
        <v>53913</v>
      </c>
      <c r="G24" s="64" t="s">
        <v>189</v>
      </c>
      <c r="H24" s="63">
        <v>33654</v>
      </c>
      <c r="I24" s="64" t="s">
        <v>189</v>
      </c>
      <c r="J24" s="21"/>
      <c r="K24" s="93">
        <f>D24/(D22-D28)*100</f>
        <v>31.295835656388043</v>
      </c>
      <c r="L24" s="50"/>
      <c r="M24" s="93">
        <f>F24/(F22-F28)*100</f>
        <v>35.181608175304419</v>
      </c>
      <c r="N24" s="50"/>
      <c r="O24" s="93">
        <f>H24/(H22-H28)*100</f>
        <v>26.590919865362434</v>
      </c>
      <c r="P24" s="50" t="s">
        <v>164</v>
      </c>
      <c r="Q24" s="22"/>
      <c r="R24" s="216"/>
      <c r="S24" s="216"/>
      <c r="T24" s="216"/>
      <c r="U24" s="216"/>
      <c r="V24" s="216"/>
    </row>
    <row r="25" spans="1:22" ht="14.25">
      <c r="B25" s="1" t="s">
        <v>67</v>
      </c>
      <c r="D25" s="63">
        <v>53871</v>
      </c>
      <c r="E25" s="64" t="s">
        <v>189</v>
      </c>
      <c r="F25" s="63">
        <v>33087</v>
      </c>
      <c r="G25" s="64" t="s">
        <v>189</v>
      </c>
      <c r="H25" s="63">
        <v>20784</v>
      </c>
      <c r="I25" s="64" t="s">
        <v>189</v>
      </c>
      <c r="J25" s="21"/>
      <c r="K25" s="93">
        <f>D25/(D22-D28)*100</f>
        <v>19.253120041171677</v>
      </c>
      <c r="L25" s="50"/>
      <c r="M25" s="93">
        <f>F25/(F22-F28)*100</f>
        <v>21.591339188995185</v>
      </c>
      <c r="N25" s="50"/>
      <c r="O25" s="93">
        <f>H25/(H22-H28)*100</f>
        <v>16.421990802926629</v>
      </c>
      <c r="P25" s="50" t="s">
        <v>164</v>
      </c>
      <c r="Q25" s="22"/>
      <c r="R25" s="216"/>
      <c r="S25" s="216"/>
      <c r="T25" s="216"/>
      <c r="U25" s="216"/>
      <c r="V25" s="216"/>
    </row>
    <row r="26" spans="1:22" ht="14.25">
      <c r="B26" s="1" t="s">
        <v>68</v>
      </c>
      <c r="D26" s="63">
        <v>48517</v>
      </c>
      <c r="E26" s="64" t="s">
        <v>189</v>
      </c>
      <c r="F26" s="63">
        <v>28315</v>
      </c>
      <c r="G26" s="64" t="s">
        <v>189</v>
      </c>
      <c r="H26" s="63">
        <v>20202</v>
      </c>
      <c r="I26" s="64" t="s">
        <v>189</v>
      </c>
      <c r="J26" s="21"/>
      <c r="K26" s="93">
        <f>D26/(D22-D28)*100</f>
        <v>17.339637746422497</v>
      </c>
      <c r="L26" s="50"/>
      <c r="M26" s="93">
        <f>F26/(F22-F28)*100</f>
        <v>18.47731039793268</v>
      </c>
      <c r="N26" s="50"/>
      <c r="O26" s="93">
        <f>H26/(H22-H28)*100</f>
        <v>15.962137134368925</v>
      </c>
      <c r="P26" s="50" t="s">
        <v>164</v>
      </c>
      <c r="Q26" s="22"/>
    </row>
    <row r="27" spans="1:22" ht="14.25">
      <c r="B27" s="1" t="s">
        <v>93</v>
      </c>
      <c r="D27" s="63">
        <v>68300</v>
      </c>
      <c r="E27" s="64" t="s">
        <v>189</v>
      </c>
      <c r="F27" s="63">
        <v>25650</v>
      </c>
      <c r="G27" s="64" t="s">
        <v>189</v>
      </c>
      <c r="H27" s="63">
        <v>42650</v>
      </c>
      <c r="I27" s="64" t="s">
        <v>189</v>
      </c>
      <c r="J27" s="21"/>
      <c r="K27" s="93">
        <f>D27/(D22-D28)*100</f>
        <v>24.409944103729753</v>
      </c>
      <c r="L27" s="50"/>
      <c r="M27" s="93">
        <f>F27/(F22-F28)*100</f>
        <v>16.738231033267642</v>
      </c>
      <c r="N27" s="50"/>
      <c r="O27" s="93">
        <f>H27/(H22-H28)*100</f>
        <v>33.698898563549875</v>
      </c>
      <c r="P27" s="50" t="s">
        <v>164</v>
      </c>
      <c r="Q27" s="22"/>
    </row>
    <row r="28" spans="1:22" ht="14.25">
      <c r="B28" s="95"/>
      <c r="D28" s="63"/>
      <c r="E28" s="64"/>
      <c r="F28" s="63"/>
      <c r="G28" s="64"/>
      <c r="H28" s="63"/>
      <c r="I28" s="64"/>
      <c r="J28" s="21"/>
      <c r="K28" s="130"/>
      <c r="L28" s="50"/>
      <c r="M28" s="130"/>
      <c r="N28" s="50"/>
      <c r="O28" s="130"/>
      <c r="P28" s="50"/>
      <c r="Q28" s="22"/>
    </row>
    <row r="29" spans="1:22" ht="6.95" customHeight="1">
      <c r="D29" s="76"/>
      <c r="E29" s="64"/>
      <c r="F29" s="76"/>
      <c r="G29" s="64"/>
      <c r="H29" s="76"/>
      <c r="I29" s="64"/>
      <c r="J29" s="21"/>
      <c r="K29" s="22"/>
      <c r="L29" s="50"/>
      <c r="M29" s="22"/>
      <c r="N29" s="50"/>
      <c r="O29" s="22"/>
      <c r="P29" s="50" t="s">
        <v>164</v>
      </c>
      <c r="Q29" s="22"/>
    </row>
    <row r="30" spans="1:22" ht="14.25">
      <c r="A30" s="29" t="s">
        <v>142</v>
      </c>
      <c r="B30" s="29"/>
      <c r="D30" s="64">
        <v>46269</v>
      </c>
      <c r="E30" s="64" t="s">
        <v>189</v>
      </c>
      <c r="F30" s="64">
        <v>30154</v>
      </c>
      <c r="G30" s="64" t="s">
        <v>189</v>
      </c>
      <c r="H30" s="64">
        <v>16115</v>
      </c>
      <c r="I30" s="64" t="s">
        <v>189</v>
      </c>
      <c r="J30" s="21"/>
      <c r="K30" s="47">
        <v>100</v>
      </c>
      <c r="L30" s="50"/>
      <c r="M30" s="47">
        <v>100</v>
      </c>
      <c r="N30" s="50"/>
      <c r="O30" s="47">
        <v>100</v>
      </c>
      <c r="P30" s="50" t="s">
        <v>164</v>
      </c>
      <c r="Q30" s="22"/>
    </row>
    <row r="31" spans="1:22" ht="14.25">
      <c r="B31" s="1" t="s">
        <v>73</v>
      </c>
      <c r="D31" s="63">
        <v>4032</v>
      </c>
      <c r="E31" s="64" t="s">
        <v>189</v>
      </c>
      <c r="F31" s="63">
        <v>3320</v>
      </c>
      <c r="G31" s="64" t="s">
        <v>74</v>
      </c>
      <c r="H31" s="63">
        <v>712</v>
      </c>
      <c r="I31" s="64" t="s">
        <v>74</v>
      </c>
      <c r="J31" s="21"/>
      <c r="K31" s="93">
        <f>D31/(D30-D36)*100</f>
        <v>8.714257926473449</v>
      </c>
      <c r="L31" s="50"/>
      <c r="M31" s="93">
        <f>F31/(F30-F36)*100</f>
        <v>11.010147907408635</v>
      </c>
      <c r="N31" s="50"/>
      <c r="O31" s="93">
        <f>H31/(H30-H36)*100</f>
        <v>4.4182438721687864</v>
      </c>
      <c r="P31" s="50" t="s">
        <v>164</v>
      </c>
      <c r="Q31" s="22"/>
    </row>
    <row r="32" spans="1:22" ht="14.25">
      <c r="B32" s="1" t="s">
        <v>66</v>
      </c>
      <c r="D32" s="63">
        <v>13565</v>
      </c>
      <c r="E32" s="64" t="s">
        <v>189</v>
      </c>
      <c r="F32" s="63">
        <v>9065</v>
      </c>
      <c r="G32" s="64" t="s">
        <v>189</v>
      </c>
      <c r="H32" s="63">
        <v>4500</v>
      </c>
      <c r="I32" s="64" t="s">
        <v>189</v>
      </c>
      <c r="J32" s="21"/>
      <c r="K32" s="93">
        <f>D32/(D30-D36)*100</f>
        <v>29.317685707493133</v>
      </c>
      <c r="L32" s="50"/>
      <c r="M32" s="93">
        <f>F32/(F30-F36)*100</f>
        <v>30.062346620680508</v>
      </c>
      <c r="N32" s="50"/>
      <c r="O32" s="93">
        <f>H32/(H30-H36)*100</f>
        <v>27.924294135898229</v>
      </c>
      <c r="P32" s="50" t="s">
        <v>164</v>
      </c>
      <c r="Q32" s="22"/>
    </row>
    <row r="33" spans="1:17" ht="14.25">
      <c r="B33" s="1" t="s">
        <v>67</v>
      </c>
      <c r="D33" s="63">
        <v>11951</v>
      </c>
      <c r="E33" s="64" t="s">
        <v>189</v>
      </c>
      <c r="F33" s="63">
        <v>8344</v>
      </c>
      <c r="G33" s="64" t="s">
        <v>189</v>
      </c>
      <c r="H33" s="63">
        <v>3607</v>
      </c>
      <c r="I33" s="64" t="s">
        <v>189</v>
      </c>
      <c r="J33" s="21"/>
      <c r="K33" s="93">
        <f>D33/(D30-D36)*100</f>
        <v>25.829389007758973</v>
      </c>
      <c r="L33" s="50"/>
      <c r="M33" s="93">
        <f>F33/(F30-F36)*100</f>
        <v>27.671287391390859</v>
      </c>
      <c r="N33" s="50"/>
      <c r="O33" s="93">
        <f>H33/(H30-H36)*100</f>
        <v>22.382873099596647</v>
      </c>
      <c r="P33" s="50" t="s">
        <v>164</v>
      </c>
      <c r="Q33" s="22"/>
    </row>
    <row r="34" spans="1:17" ht="14.25">
      <c r="A34" s="7"/>
      <c r="B34" s="7" t="s">
        <v>68</v>
      </c>
      <c r="C34" s="7"/>
      <c r="D34" s="151">
        <v>4658</v>
      </c>
      <c r="E34" s="156" t="s">
        <v>189</v>
      </c>
      <c r="F34" s="151">
        <v>3912</v>
      </c>
      <c r="G34" s="156" t="s">
        <v>189</v>
      </c>
      <c r="H34" s="151">
        <v>746</v>
      </c>
      <c r="I34" s="156" t="s">
        <v>74</v>
      </c>
      <c r="J34" s="191"/>
      <c r="K34" s="192">
        <f>D34/(D30-D36)*100</f>
        <v>10.067215630335646</v>
      </c>
      <c r="L34" s="193"/>
      <c r="M34" s="192">
        <f>F34/(F30-F36)*100</f>
        <v>12.973403196922465</v>
      </c>
      <c r="N34" s="193"/>
      <c r="O34" s="192">
        <f>H34/(H30-H36)*100</f>
        <v>4.6292274278622401</v>
      </c>
      <c r="P34" s="50" t="s">
        <v>164</v>
      </c>
      <c r="Q34" s="22"/>
    </row>
    <row r="35" spans="1:17" ht="15" thickBot="1">
      <c r="A35" s="2"/>
      <c r="B35" s="2" t="s">
        <v>93</v>
      </c>
      <c r="C35" s="2"/>
      <c r="D35" s="199">
        <v>12063</v>
      </c>
      <c r="E35" s="200" t="s">
        <v>189</v>
      </c>
      <c r="F35" s="199">
        <v>5513</v>
      </c>
      <c r="G35" s="200" t="s">
        <v>189</v>
      </c>
      <c r="H35" s="199">
        <v>6550</v>
      </c>
      <c r="I35" s="200" t="s">
        <v>189</v>
      </c>
      <c r="J35" s="194"/>
      <c r="K35" s="195">
        <f>D35/(D30-D36)*100</f>
        <v>26.071451727938793</v>
      </c>
      <c r="L35" s="196"/>
      <c r="M35" s="195">
        <f>F35/(F30-F36)*100</f>
        <v>18.282814883597535</v>
      </c>
      <c r="N35" s="196"/>
      <c r="O35" s="195">
        <f>H35/(H30-H36)*100</f>
        <v>40.645361464474092</v>
      </c>
      <c r="P35" s="50" t="s">
        <v>164</v>
      </c>
      <c r="Q35" s="22"/>
    </row>
    <row r="36" spans="1:17" ht="14.25">
      <c r="B36" s="95"/>
      <c r="D36" s="63"/>
      <c r="E36" s="64"/>
      <c r="F36" s="63"/>
      <c r="G36" s="64"/>
      <c r="H36" s="63"/>
      <c r="I36" s="64"/>
      <c r="J36" s="21"/>
      <c r="K36" s="130"/>
      <c r="L36" s="50"/>
      <c r="M36" s="130"/>
      <c r="N36" s="50"/>
      <c r="O36" s="130"/>
      <c r="P36" s="50"/>
      <c r="Q36" s="22"/>
    </row>
    <row r="37" spans="1:17" s="9" customFormat="1" ht="6" customHeight="1">
      <c r="D37" s="82"/>
      <c r="E37" s="82"/>
      <c r="F37" s="82"/>
      <c r="G37" s="82"/>
      <c r="H37" s="82"/>
      <c r="I37" s="82"/>
    </row>
    <row r="38" spans="1:17" s="9" customFormat="1" ht="15" customHeight="1">
      <c r="A38" s="10" t="s">
        <v>42</v>
      </c>
      <c r="B38" s="190"/>
      <c r="C38" s="236"/>
      <c r="D38" s="236"/>
      <c r="E38" s="236"/>
      <c r="F38" s="236"/>
      <c r="G38" s="236"/>
      <c r="H38" s="236"/>
      <c r="I38" s="236"/>
      <c r="J38" s="236"/>
      <c r="K38" s="236"/>
      <c r="L38" s="236"/>
      <c r="M38" s="236"/>
      <c r="N38" s="236"/>
      <c r="O38" s="236"/>
    </row>
    <row r="39" spans="1:17" s="9" customFormat="1" ht="15" customHeight="1">
      <c r="A39" s="10"/>
      <c r="B39" s="190"/>
      <c r="C39" s="236"/>
      <c r="D39" s="236"/>
      <c r="E39" s="236"/>
      <c r="F39" s="236"/>
      <c r="G39" s="236"/>
      <c r="H39" s="236"/>
      <c r="I39" s="236"/>
      <c r="J39" s="236"/>
      <c r="K39" s="236"/>
      <c r="L39" s="236"/>
      <c r="M39" s="236"/>
      <c r="N39" s="236"/>
      <c r="O39" s="236"/>
    </row>
    <row r="40" spans="1:17">
      <c r="B40" s="24">
        <v>0</v>
      </c>
      <c r="C40" s="235" t="s">
        <v>36</v>
      </c>
      <c r="D40" s="235"/>
      <c r="E40" s="235"/>
      <c r="F40" s="235"/>
      <c r="G40" s="235"/>
      <c r="H40" s="235"/>
      <c r="I40" s="235"/>
      <c r="J40" s="235"/>
      <c r="K40" s="235"/>
      <c r="L40" s="235"/>
      <c r="M40" s="235"/>
      <c r="N40" s="235"/>
      <c r="O40" s="235"/>
      <c r="P40" s="235"/>
      <c r="Q40" s="31"/>
    </row>
    <row r="41" spans="1:17">
      <c r="A41" s="9"/>
      <c r="B41" s="24" t="s">
        <v>74</v>
      </c>
      <c r="C41" s="235" t="s">
        <v>156</v>
      </c>
      <c r="D41" s="235"/>
      <c r="E41" s="235"/>
      <c r="F41" s="235"/>
      <c r="G41" s="235"/>
      <c r="H41" s="235"/>
      <c r="I41" s="235"/>
      <c r="J41" s="235"/>
      <c r="K41" s="235"/>
      <c r="L41" s="235"/>
      <c r="M41" s="235"/>
      <c r="N41" s="235"/>
      <c r="O41" s="235"/>
      <c r="P41" s="235"/>
      <c r="Q41" s="31"/>
    </row>
    <row r="42" spans="1:17">
      <c r="B42" s="24" t="s">
        <v>167</v>
      </c>
      <c r="C42" s="235" t="s">
        <v>168</v>
      </c>
      <c r="D42" s="235"/>
      <c r="E42" s="235"/>
      <c r="F42" s="235"/>
      <c r="G42" s="235"/>
      <c r="H42" s="235"/>
      <c r="I42" s="235"/>
      <c r="J42" s="235"/>
      <c r="K42" s="235"/>
      <c r="L42" s="235"/>
      <c r="M42" s="235"/>
      <c r="N42" s="235"/>
      <c r="O42" s="235"/>
      <c r="P42" s="235"/>
    </row>
    <row r="43" spans="1:17">
      <c r="B43" s="190"/>
      <c r="C43" s="176"/>
      <c r="D43" s="63"/>
      <c r="E43" s="63"/>
      <c r="F43" s="63"/>
      <c r="G43" s="63"/>
      <c r="H43" s="63"/>
    </row>
    <row r="44" spans="1:17">
      <c r="A44" s="213" t="s">
        <v>220</v>
      </c>
      <c r="B44" s="95"/>
      <c r="C44" s="212"/>
      <c r="D44" s="147"/>
      <c r="E44" s="147"/>
      <c r="F44" s="147"/>
      <c r="G44" s="147"/>
      <c r="H44" s="147"/>
      <c r="I44" s="147"/>
      <c r="J44" s="147"/>
      <c r="K44" s="147"/>
      <c r="L44" s="147"/>
      <c r="M44" s="147"/>
      <c r="N44" s="147"/>
      <c r="O44" s="147"/>
      <c r="P44" s="147"/>
      <c r="Q44" s="214"/>
    </row>
    <row r="45" spans="1:17" ht="12.75" customHeight="1">
      <c r="A45" s="95"/>
      <c r="B45" s="234" t="s">
        <v>221</v>
      </c>
      <c r="C45" s="234"/>
      <c r="D45" s="234"/>
      <c r="E45" s="234"/>
      <c r="F45" s="234"/>
      <c r="G45" s="234"/>
      <c r="H45" s="234"/>
      <c r="I45" s="234"/>
      <c r="J45" s="234"/>
      <c r="K45" s="234"/>
      <c r="L45" s="234"/>
      <c r="M45" s="234"/>
      <c r="N45" s="234"/>
      <c r="O45" s="234"/>
      <c r="P45" s="215"/>
      <c r="Q45" s="215"/>
    </row>
    <row r="46" spans="1:17">
      <c r="A46" s="95"/>
      <c r="B46" s="234"/>
      <c r="C46" s="234"/>
      <c r="D46" s="234"/>
      <c r="E46" s="234"/>
      <c r="F46" s="234"/>
      <c r="G46" s="234"/>
      <c r="H46" s="234"/>
      <c r="I46" s="234"/>
      <c r="J46" s="234"/>
      <c r="K46" s="234"/>
      <c r="L46" s="234"/>
      <c r="M46" s="234"/>
      <c r="N46" s="234"/>
      <c r="O46" s="234"/>
      <c r="P46" s="215"/>
      <c r="Q46" s="215"/>
    </row>
    <row r="47" spans="1:17">
      <c r="A47" s="95"/>
      <c r="B47" s="234"/>
      <c r="C47" s="234"/>
      <c r="D47" s="234"/>
      <c r="E47" s="234"/>
      <c r="F47" s="234"/>
      <c r="G47" s="234"/>
      <c r="H47" s="234"/>
      <c r="I47" s="234"/>
      <c r="J47" s="234"/>
      <c r="K47" s="234"/>
      <c r="L47" s="234"/>
      <c r="M47" s="234"/>
      <c r="N47" s="234"/>
      <c r="O47" s="234"/>
      <c r="P47" s="215"/>
      <c r="Q47" s="215"/>
    </row>
    <row r="48" spans="1:17">
      <c r="B48" s="234"/>
      <c r="C48" s="234"/>
      <c r="D48" s="234"/>
      <c r="E48" s="234"/>
      <c r="F48" s="234"/>
      <c r="G48" s="234"/>
      <c r="H48" s="234"/>
      <c r="I48" s="234"/>
      <c r="J48" s="234"/>
      <c r="K48" s="234"/>
      <c r="L48" s="234"/>
      <c r="M48" s="234"/>
      <c r="N48" s="234"/>
      <c r="O48" s="234"/>
    </row>
  </sheetData>
  <mergeCells count="19">
    <mergeCell ref="C41:P41"/>
    <mergeCell ref="A6:C12"/>
    <mergeCell ref="C42:P42"/>
    <mergeCell ref="A3:P3"/>
    <mergeCell ref="C40:P40"/>
    <mergeCell ref="C38:O39"/>
    <mergeCell ref="B45:O48"/>
    <mergeCell ref="A1:P1"/>
    <mergeCell ref="K9:L12"/>
    <mergeCell ref="M9:P9"/>
    <mergeCell ref="M12:N12"/>
    <mergeCell ref="O12:P12"/>
    <mergeCell ref="D6:I6"/>
    <mergeCell ref="K6:P6"/>
    <mergeCell ref="A2:P2"/>
    <mergeCell ref="D9:E12"/>
    <mergeCell ref="F9:I9"/>
    <mergeCell ref="F12:G12"/>
    <mergeCell ref="H12:I12"/>
  </mergeCells>
  <phoneticPr fontId="0" type="noConversion"/>
  <hyperlinks>
    <hyperlink ref="Q1" location="Índice!A1" display="Ir a Índice" xr:uid="{00000000-0004-0000-0200-000000000000}"/>
  </hyperlinks>
  <printOptions horizontalCentered="1"/>
  <pageMargins left="0.78740157480314965" right="0.78740157480314965" top="1.3385826771653544" bottom="0.78740157480314965" header="0.39370078740157483" footer="0.39370078740157483"/>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53"/>
  <sheetViews>
    <sheetView showGridLines="0" zoomScaleNormal="100" workbookViewId="0">
      <selection sqref="A1:P1"/>
    </sheetView>
  </sheetViews>
  <sheetFormatPr defaultColWidth="11.42578125" defaultRowHeight="12.75"/>
  <cols>
    <col min="1" max="1" width="5.7109375" style="1" customWidth="1"/>
    <col min="2" max="2" width="6.7109375" style="1" customWidth="1"/>
    <col min="3" max="3" width="23.5703125" style="1" customWidth="1"/>
    <col min="4" max="4" width="11" style="66" customWidth="1"/>
    <col min="5" max="5" width="3.7109375" style="66" customWidth="1"/>
    <col min="6" max="6" width="12.7109375" style="66" customWidth="1"/>
    <col min="7" max="7" width="3.7109375" style="66" customWidth="1"/>
    <col min="8" max="8" width="12.7109375" style="66" customWidth="1"/>
    <col min="9" max="10" width="3.7109375" style="66" customWidth="1"/>
    <col min="11" max="11" width="8.5703125" style="66" bestFit="1" customWidth="1"/>
    <col min="12" max="12" width="2.85546875" style="1" bestFit="1" customWidth="1"/>
    <col min="13" max="13" width="8.5703125" style="1" bestFit="1" customWidth="1"/>
    <col min="14" max="14" width="2.85546875" style="1" bestFit="1" customWidth="1"/>
    <col min="15" max="15" width="8.5703125" style="1" bestFit="1" customWidth="1"/>
    <col min="16" max="16" width="2.7109375" style="1" bestFit="1" customWidth="1"/>
    <col min="17" max="17" width="10.7109375" style="1" customWidth="1"/>
    <col min="18" max="16384" width="11.42578125" style="1"/>
  </cols>
  <sheetData>
    <row r="1" spans="1:22" s="44" customFormat="1" ht="15">
      <c r="A1" s="231" t="s">
        <v>107</v>
      </c>
      <c r="B1" s="231"/>
      <c r="C1" s="231"/>
      <c r="D1" s="231"/>
      <c r="E1" s="231"/>
      <c r="F1" s="231"/>
      <c r="G1" s="231"/>
      <c r="H1" s="231"/>
      <c r="I1" s="231"/>
      <c r="J1" s="231"/>
      <c r="K1" s="231"/>
      <c r="L1" s="231"/>
      <c r="M1" s="231"/>
      <c r="N1" s="231"/>
      <c r="O1" s="231"/>
      <c r="P1" s="231"/>
      <c r="Q1" s="126" t="s">
        <v>188</v>
      </c>
    </row>
    <row r="2" spans="1:22" s="44" customFormat="1" ht="15">
      <c r="A2" s="231" t="s">
        <v>214</v>
      </c>
      <c r="B2" s="231"/>
      <c r="C2" s="231"/>
      <c r="D2" s="231"/>
      <c r="E2" s="231"/>
      <c r="F2" s="231"/>
      <c r="G2" s="231"/>
      <c r="H2" s="231"/>
      <c r="I2" s="231"/>
      <c r="J2" s="231"/>
      <c r="K2" s="231"/>
      <c r="L2" s="231"/>
      <c r="M2" s="231"/>
      <c r="N2" s="231"/>
      <c r="O2" s="231"/>
      <c r="P2" s="231"/>
    </row>
    <row r="3" spans="1:22" s="44" customFormat="1" ht="15">
      <c r="A3" s="231" t="s">
        <v>199</v>
      </c>
      <c r="B3" s="231"/>
      <c r="C3" s="231"/>
      <c r="D3" s="231"/>
      <c r="E3" s="231"/>
      <c r="F3" s="231"/>
      <c r="G3" s="231"/>
      <c r="H3" s="231"/>
      <c r="I3" s="231"/>
      <c r="J3" s="231"/>
      <c r="K3" s="231"/>
      <c r="L3" s="231"/>
      <c r="M3" s="231"/>
      <c r="N3" s="231"/>
      <c r="O3" s="231"/>
      <c r="P3" s="231"/>
    </row>
    <row r="4" spans="1:22" s="14" customFormat="1" ht="6.95" customHeight="1" thickBot="1">
      <c r="A4" s="15"/>
      <c r="B4" s="15"/>
      <c r="C4" s="15"/>
      <c r="D4" s="69"/>
      <c r="E4" s="69"/>
      <c r="F4" s="69"/>
      <c r="G4" s="69"/>
      <c r="H4" s="69"/>
      <c r="I4" s="69"/>
      <c r="J4" s="69"/>
      <c r="K4" s="69"/>
      <c r="L4" s="15"/>
      <c r="M4" s="15"/>
      <c r="N4" s="15"/>
      <c r="O4" s="15"/>
      <c r="P4" s="15"/>
    </row>
    <row r="5" spans="1:22" ht="6" customHeight="1"/>
    <row r="6" spans="1:22">
      <c r="A6" s="240" t="s">
        <v>80</v>
      </c>
      <c r="B6" s="240"/>
      <c r="C6" s="240"/>
      <c r="D6" s="219" t="s">
        <v>165</v>
      </c>
      <c r="E6" s="219"/>
      <c r="F6" s="219"/>
      <c r="G6" s="219"/>
      <c r="H6" s="219"/>
      <c r="I6" s="219"/>
      <c r="K6" s="220" t="s">
        <v>166</v>
      </c>
      <c r="L6" s="220"/>
      <c r="M6" s="220"/>
      <c r="N6" s="220"/>
      <c r="O6" s="220"/>
      <c r="P6" s="220"/>
    </row>
    <row r="7" spans="1:22" ht="6" customHeight="1">
      <c r="A7" s="240"/>
      <c r="B7" s="240"/>
      <c r="C7" s="240"/>
      <c r="D7" s="74"/>
      <c r="E7" s="74"/>
      <c r="F7" s="74"/>
      <c r="G7" s="74"/>
      <c r="H7" s="74"/>
      <c r="I7" s="74"/>
      <c r="K7" s="74"/>
      <c r="L7" s="6"/>
      <c r="M7" s="6"/>
      <c r="N7" s="6"/>
      <c r="O7" s="6"/>
      <c r="P7" s="6"/>
    </row>
    <row r="8" spans="1:22" ht="6" customHeight="1">
      <c r="A8" s="240"/>
      <c r="B8" s="240"/>
      <c r="C8" s="240"/>
      <c r="D8" s="75"/>
      <c r="E8" s="75"/>
      <c r="F8" s="75"/>
      <c r="G8" s="75"/>
      <c r="H8" s="75"/>
      <c r="I8" s="75"/>
      <c r="K8" s="75"/>
      <c r="L8" s="7"/>
      <c r="M8" s="7"/>
      <c r="N8" s="7"/>
      <c r="O8" s="7"/>
      <c r="P8" s="7"/>
    </row>
    <row r="9" spans="1:22" ht="12.75" customHeight="1">
      <c r="A9" s="240"/>
      <c r="B9" s="240"/>
      <c r="C9" s="240"/>
      <c r="D9" s="225" t="s">
        <v>0</v>
      </c>
      <c r="E9" s="225"/>
      <c r="F9" s="233" t="s">
        <v>33</v>
      </c>
      <c r="G9" s="233"/>
      <c r="H9" s="233"/>
      <c r="I9" s="233"/>
      <c r="J9" s="133"/>
      <c r="K9" s="238" t="s">
        <v>0</v>
      </c>
      <c r="L9" s="226"/>
      <c r="M9" s="237" t="s">
        <v>33</v>
      </c>
      <c r="N9" s="237"/>
      <c r="O9" s="237"/>
      <c r="P9" s="237"/>
    </row>
    <row r="10" spans="1:22" ht="6" customHeight="1">
      <c r="A10" s="240"/>
      <c r="B10" s="240"/>
      <c r="C10" s="240"/>
      <c r="D10" s="225"/>
      <c r="E10" s="225"/>
      <c r="F10" s="127"/>
      <c r="G10" s="127"/>
      <c r="H10" s="127"/>
      <c r="I10" s="127"/>
      <c r="J10" s="139"/>
      <c r="K10" s="226"/>
      <c r="L10" s="226"/>
      <c r="M10" s="4"/>
      <c r="N10" s="4"/>
      <c r="O10" s="4"/>
      <c r="P10" s="4"/>
    </row>
    <row r="11" spans="1:22" ht="6" customHeight="1">
      <c r="A11" s="240"/>
      <c r="B11" s="240"/>
      <c r="C11" s="240"/>
      <c r="D11" s="225"/>
      <c r="E11" s="225"/>
      <c r="F11" s="139"/>
      <c r="G11" s="139"/>
      <c r="H11" s="139"/>
      <c r="K11" s="226"/>
      <c r="L11" s="226"/>
      <c r="M11" s="16"/>
      <c r="N11" s="16"/>
      <c r="O11" s="16"/>
    </row>
    <row r="12" spans="1:22">
      <c r="A12" s="240"/>
      <c r="B12" s="240"/>
      <c r="C12" s="240"/>
      <c r="D12" s="225"/>
      <c r="E12" s="225"/>
      <c r="F12" s="233" t="s">
        <v>34</v>
      </c>
      <c r="G12" s="233"/>
      <c r="H12" s="233" t="s">
        <v>35</v>
      </c>
      <c r="I12" s="233"/>
      <c r="J12" s="133"/>
      <c r="K12" s="226"/>
      <c r="L12" s="226"/>
      <c r="M12" s="237" t="s">
        <v>34</v>
      </c>
      <c r="N12" s="237"/>
      <c r="O12" s="237" t="s">
        <v>35</v>
      </c>
      <c r="P12" s="237"/>
    </row>
    <row r="13" spans="1:22" s="7" customFormat="1" ht="6" customHeight="1">
      <c r="A13" s="6"/>
      <c r="B13" s="6"/>
      <c r="C13" s="6"/>
      <c r="D13" s="74"/>
      <c r="E13" s="74"/>
      <c r="F13" s="74"/>
      <c r="G13" s="74"/>
      <c r="H13" s="74"/>
      <c r="I13" s="74"/>
      <c r="J13" s="74"/>
      <c r="K13" s="74"/>
      <c r="L13" s="6"/>
      <c r="M13" s="6"/>
      <c r="N13" s="6"/>
      <c r="O13" s="6"/>
      <c r="P13" s="6"/>
    </row>
    <row r="14" spans="1:22" ht="6" customHeight="1"/>
    <row r="15" spans="1:22" ht="12.75" customHeight="1">
      <c r="A15" s="241" t="s">
        <v>0</v>
      </c>
      <c r="B15" s="241"/>
      <c r="C15" s="241"/>
      <c r="D15" s="64">
        <v>326077</v>
      </c>
      <c r="E15" s="64" t="s">
        <v>189</v>
      </c>
      <c r="F15" s="64">
        <v>183397</v>
      </c>
      <c r="G15" s="64" t="s">
        <v>189</v>
      </c>
      <c r="H15" s="64">
        <v>142680</v>
      </c>
      <c r="I15" s="64" t="s">
        <v>189</v>
      </c>
      <c r="J15" s="64"/>
      <c r="K15" s="129">
        <f>SUM(K16:K21)</f>
        <v>100</v>
      </c>
      <c r="L15" s="42"/>
      <c r="M15" s="48">
        <f>SUM(M16:M21)</f>
        <v>100</v>
      </c>
      <c r="N15" s="42"/>
      <c r="O15" s="48">
        <f>SUM(O16:O21)</f>
        <v>100</v>
      </c>
      <c r="P15" s="42"/>
      <c r="R15" s="216"/>
      <c r="S15" s="216"/>
      <c r="T15" s="216"/>
      <c r="U15" s="216"/>
      <c r="V15" s="216"/>
    </row>
    <row r="16" spans="1:22">
      <c r="B16" s="95" t="s">
        <v>38</v>
      </c>
      <c r="D16" s="63">
        <v>12534</v>
      </c>
      <c r="E16" s="64" t="s">
        <v>189</v>
      </c>
      <c r="F16" s="63">
        <v>7709</v>
      </c>
      <c r="G16" s="64" t="s">
        <v>189</v>
      </c>
      <c r="H16" s="63">
        <v>4825</v>
      </c>
      <c r="I16" s="64" t="s">
        <v>74</v>
      </c>
      <c r="J16" s="64"/>
      <c r="K16" s="102">
        <f>D16/(D$15-D$22)*100</f>
        <v>3.8455874231434777</v>
      </c>
      <c r="L16" s="42"/>
      <c r="M16" s="93">
        <f>F16/(F$15-F$22)*100</f>
        <v>4.2034493475902002</v>
      </c>
      <c r="N16" s="42"/>
      <c r="O16" s="93">
        <f>H16/(H$15-H$22)*100</f>
        <v>3.3851334759883533</v>
      </c>
      <c r="P16" s="42"/>
      <c r="R16" s="216"/>
      <c r="S16" s="216"/>
      <c r="T16" s="216"/>
      <c r="U16" s="216"/>
      <c r="V16" s="216"/>
    </row>
    <row r="17" spans="1:22">
      <c r="B17" s="95" t="s">
        <v>39</v>
      </c>
      <c r="D17" s="63">
        <v>22817</v>
      </c>
      <c r="E17" s="64" t="s">
        <v>189</v>
      </c>
      <c r="F17" s="63">
        <v>10865</v>
      </c>
      <c r="G17" s="64" t="s">
        <v>189</v>
      </c>
      <c r="H17" s="63">
        <v>11952</v>
      </c>
      <c r="I17" s="64" t="s">
        <v>189</v>
      </c>
      <c r="J17" s="64"/>
      <c r="K17" s="102">
        <f t="shared" ref="K17:O21" si="0">D17/(D$15-D$22)*100</f>
        <v>7.0005399899365512</v>
      </c>
      <c r="L17" s="42"/>
      <c r="M17" s="93">
        <f t="shared" si="0"/>
        <v>5.9243062863623717</v>
      </c>
      <c r="N17" s="42"/>
      <c r="O17" s="93">
        <f t="shared" si="0"/>
        <v>8.3853088715052433</v>
      </c>
      <c r="P17" s="42"/>
      <c r="R17" s="216"/>
      <c r="S17" s="216"/>
      <c r="T17" s="216"/>
      <c r="U17" s="216"/>
      <c r="V17" s="216"/>
    </row>
    <row r="18" spans="1:22">
      <c r="B18" s="95" t="s">
        <v>40</v>
      </c>
      <c r="D18" s="63">
        <v>38081</v>
      </c>
      <c r="E18" s="64" t="s">
        <v>189</v>
      </c>
      <c r="F18" s="63">
        <v>19893</v>
      </c>
      <c r="G18" s="64" t="s">
        <v>189</v>
      </c>
      <c r="H18" s="63">
        <v>18188</v>
      </c>
      <c r="I18" s="64" t="s">
        <v>189</v>
      </c>
      <c r="J18" s="64"/>
      <c r="K18" s="102">
        <f t="shared" si="0"/>
        <v>11.683725439662261</v>
      </c>
      <c r="L18" s="42"/>
      <c r="M18" s="93">
        <f t="shared" si="0"/>
        <v>10.846960419199878</v>
      </c>
      <c r="N18" s="42"/>
      <c r="O18" s="93">
        <f t="shared" si="0"/>
        <v>12.760374644824079</v>
      </c>
      <c r="P18" s="42"/>
      <c r="R18" s="216"/>
      <c r="S18" s="216"/>
      <c r="T18" s="216"/>
      <c r="U18" s="216"/>
      <c r="V18" s="216"/>
    </row>
    <row r="19" spans="1:22">
      <c r="B19" s="95" t="s">
        <v>69</v>
      </c>
      <c r="D19" s="63">
        <v>95048</v>
      </c>
      <c r="E19" s="64" t="s">
        <v>189</v>
      </c>
      <c r="F19" s="63">
        <v>54283</v>
      </c>
      <c r="G19" s="64" t="s">
        <v>189</v>
      </c>
      <c r="H19" s="63">
        <v>40765</v>
      </c>
      <c r="I19" s="64" t="s">
        <v>189</v>
      </c>
      <c r="J19" s="64"/>
      <c r="K19" s="102">
        <f t="shared" si="0"/>
        <v>29.161911073475448</v>
      </c>
      <c r="L19" s="42"/>
      <c r="M19" s="93">
        <f t="shared" si="0"/>
        <v>29.59863029384341</v>
      </c>
      <c r="N19" s="42"/>
      <c r="O19" s="93">
        <f t="shared" si="0"/>
        <v>28.599992984179323</v>
      </c>
      <c r="P19" s="42"/>
      <c r="R19" s="216"/>
      <c r="S19" s="216"/>
      <c r="T19" s="216"/>
      <c r="U19" s="216"/>
      <c r="V19" s="216"/>
    </row>
    <row r="20" spans="1:22">
      <c r="B20" s="95" t="s">
        <v>157</v>
      </c>
      <c r="D20" s="63">
        <v>79638</v>
      </c>
      <c r="E20" s="64" t="s">
        <v>189</v>
      </c>
      <c r="F20" s="63">
        <v>46925</v>
      </c>
      <c r="G20" s="64" t="s">
        <v>189</v>
      </c>
      <c r="H20" s="63">
        <v>32713</v>
      </c>
      <c r="I20" s="64" t="s">
        <v>189</v>
      </c>
      <c r="J20" s="64"/>
      <c r="K20" s="102">
        <f t="shared" si="0"/>
        <v>24.433931004013107</v>
      </c>
      <c r="L20" s="42"/>
      <c r="M20" s="93">
        <f t="shared" si="0"/>
        <v>25.586569027846696</v>
      </c>
      <c r="N20" s="42"/>
      <c r="O20" s="93">
        <f t="shared" si="0"/>
        <v>22.950854176167258</v>
      </c>
      <c r="P20" s="42"/>
      <c r="R20" s="216"/>
      <c r="S20" s="216"/>
      <c r="T20" s="216"/>
      <c r="U20" s="216"/>
      <c r="V20" s="216"/>
    </row>
    <row r="21" spans="1:22">
      <c r="B21" s="95" t="s">
        <v>158</v>
      </c>
      <c r="D21" s="63">
        <v>77814</v>
      </c>
      <c r="E21" s="64" t="s">
        <v>189</v>
      </c>
      <c r="F21" s="63">
        <v>43722</v>
      </c>
      <c r="G21" s="64" t="s">
        <v>189</v>
      </c>
      <c r="H21" s="63">
        <v>34092</v>
      </c>
      <c r="I21" s="64" t="s">
        <v>189</v>
      </c>
      <c r="J21" s="64"/>
      <c r="K21" s="102">
        <f>D21/(D$15-D$22)*100</f>
        <v>23.874305069769157</v>
      </c>
      <c r="L21" s="42"/>
      <c r="M21" s="93">
        <f t="shared" si="0"/>
        <v>23.840084625157445</v>
      </c>
      <c r="N21" s="42"/>
      <c r="O21" s="93">
        <f t="shared" si="0"/>
        <v>23.918335847335744</v>
      </c>
      <c r="P21" s="42"/>
      <c r="R21" s="216"/>
      <c r="S21" s="216"/>
      <c r="T21" s="216"/>
      <c r="U21" s="216"/>
      <c r="V21" s="216"/>
    </row>
    <row r="22" spans="1:22">
      <c r="B22" s="95" t="s">
        <v>29</v>
      </c>
      <c r="D22" s="63">
        <v>145</v>
      </c>
      <c r="E22" s="64" t="s">
        <v>74</v>
      </c>
      <c r="F22" s="63">
        <v>0</v>
      </c>
      <c r="G22" s="64"/>
      <c r="H22" s="63">
        <v>145</v>
      </c>
      <c r="I22" s="64" t="s">
        <v>74</v>
      </c>
      <c r="J22" s="64"/>
      <c r="K22" s="130" t="s">
        <v>167</v>
      </c>
      <c r="L22" s="42"/>
      <c r="M22" s="57" t="s">
        <v>167</v>
      </c>
      <c r="N22" s="42"/>
      <c r="O22" s="57" t="s">
        <v>167</v>
      </c>
      <c r="P22" s="42"/>
      <c r="R22" s="216"/>
      <c r="S22" s="216"/>
      <c r="T22" s="216"/>
      <c r="U22" s="216"/>
      <c r="V22" s="216"/>
    </row>
    <row r="23" spans="1:22" ht="6.95" customHeight="1">
      <c r="D23" s="76"/>
      <c r="E23" s="64" t="s">
        <v>164</v>
      </c>
      <c r="F23" s="76"/>
      <c r="G23" s="64" t="s">
        <v>164</v>
      </c>
      <c r="H23" s="76"/>
      <c r="I23" s="64" t="s">
        <v>164</v>
      </c>
      <c r="J23" s="64"/>
      <c r="K23" s="76"/>
      <c r="L23" s="42"/>
      <c r="M23" s="22"/>
      <c r="N23" s="42"/>
      <c r="O23" s="22"/>
      <c r="P23" s="42"/>
      <c r="R23" s="216"/>
      <c r="S23" s="216"/>
      <c r="T23" s="216"/>
      <c r="U23" s="216"/>
      <c r="V23" s="216"/>
    </row>
    <row r="24" spans="1:22">
      <c r="A24" s="29" t="s">
        <v>141</v>
      </c>
      <c r="B24" s="29"/>
      <c r="D24" s="198">
        <v>279806</v>
      </c>
      <c r="E24" s="64" t="s">
        <v>189</v>
      </c>
      <c r="F24" s="64">
        <v>153243</v>
      </c>
      <c r="G24" s="64" t="s">
        <v>189</v>
      </c>
      <c r="H24" s="64">
        <v>126563</v>
      </c>
      <c r="I24" s="64" t="s">
        <v>189</v>
      </c>
      <c r="J24" s="64"/>
      <c r="K24" s="129">
        <f>SUM(K25:K30)</f>
        <v>100</v>
      </c>
      <c r="L24" s="48"/>
      <c r="M24" s="48">
        <f>SUM(M25:M30)</f>
        <v>100</v>
      </c>
      <c r="N24" s="48"/>
      <c r="O24" s="48">
        <f>SUM(O25:O30)</f>
        <v>100</v>
      </c>
      <c r="P24" s="42"/>
      <c r="R24" s="216"/>
      <c r="S24" s="216"/>
      <c r="T24" s="216"/>
      <c r="U24" s="216"/>
      <c r="V24" s="216"/>
    </row>
    <row r="25" spans="1:22">
      <c r="B25" s="1" t="s">
        <v>38</v>
      </c>
      <c r="D25" s="63">
        <v>11090</v>
      </c>
      <c r="E25" s="64" t="s">
        <v>189</v>
      </c>
      <c r="F25" s="63">
        <v>6625</v>
      </c>
      <c r="G25" s="64" t="s">
        <v>74</v>
      </c>
      <c r="H25" s="63">
        <v>4465</v>
      </c>
      <c r="I25" s="64" t="s">
        <v>74</v>
      </c>
      <c r="J25" s="64"/>
      <c r="K25" s="102">
        <f>D25/(D$24-D$31)*100</f>
        <v>3.9655153918494177</v>
      </c>
      <c r="L25" s="42"/>
      <c r="M25" s="93">
        <f>F25/(F$24-F$31)*100</f>
        <v>4.3231991020797036</v>
      </c>
      <c r="N25" s="42"/>
      <c r="O25" s="93">
        <f>H25/(H$24-H$31)*100</f>
        <v>3.53193374361246</v>
      </c>
      <c r="P25" s="42"/>
      <c r="R25" s="216"/>
      <c r="S25" s="216"/>
      <c r="T25" s="216"/>
      <c r="U25" s="216"/>
      <c r="V25" s="216"/>
    </row>
    <row r="26" spans="1:22">
      <c r="B26" s="1" t="s">
        <v>39</v>
      </c>
      <c r="D26" s="63">
        <v>18094</v>
      </c>
      <c r="E26" s="64" t="s">
        <v>189</v>
      </c>
      <c r="F26" s="63">
        <v>7640</v>
      </c>
      <c r="G26" s="64" t="s">
        <v>189</v>
      </c>
      <c r="H26" s="63">
        <v>10454</v>
      </c>
      <c r="I26" s="64" t="s">
        <v>189</v>
      </c>
      <c r="J26" s="64"/>
      <c r="K26" s="102">
        <f t="shared" ref="K26:O30" si="1">D26/(D$24-D$31)*100</f>
        <v>6.4699761496955235</v>
      </c>
      <c r="L26" s="42"/>
      <c r="M26" s="93">
        <f t="shared" si="1"/>
        <v>4.9855458324360651</v>
      </c>
      <c r="N26" s="42"/>
      <c r="O26" s="93">
        <f t="shared" si="1"/>
        <v>8.2693920169596105</v>
      </c>
      <c r="P26" s="42"/>
    </row>
    <row r="27" spans="1:22">
      <c r="B27" s="1" t="s">
        <v>40</v>
      </c>
      <c r="D27" s="63">
        <v>30758</v>
      </c>
      <c r="E27" s="64" t="s">
        <v>189</v>
      </c>
      <c r="F27" s="63">
        <v>15633</v>
      </c>
      <c r="G27" s="64" t="s">
        <v>189</v>
      </c>
      <c r="H27" s="63">
        <v>15125</v>
      </c>
      <c r="I27" s="64" t="s">
        <v>189</v>
      </c>
      <c r="J27" s="64"/>
      <c r="K27" s="102">
        <f t="shared" si="1"/>
        <v>10.998315818079748</v>
      </c>
      <c r="L27" s="42"/>
      <c r="M27" s="93">
        <f t="shared" si="1"/>
        <v>10.201444764198039</v>
      </c>
      <c r="N27" s="42"/>
      <c r="O27" s="93">
        <f t="shared" si="1"/>
        <v>11.964277239000776</v>
      </c>
      <c r="P27" s="42"/>
    </row>
    <row r="28" spans="1:22">
      <c r="B28" s="1" t="s">
        <v>69</v>
      </c>
      <c r="D28" s="63">
        <v>84277</v>
      </c>
      <c r="E28" s="64" t="s">
        <v>189</v>
      </c>
      <c r="F28" s="63">
        <v>46531</v>
      </c>
      <c r="G28" s="64" t="s">
        <v>189</v>
      </c>
      <c r="H28" s="63">
        <v>37746</v>
      </c>
      <c r="I28" s="64" t="s">
        <v>189</v>
      </c>
      <c r="J28" s="64"/>
      <c r="K28" s="102">
        <f t="shared" si="1"/>
        <v>30.135413947600849</v>
      </c>
      <c r="L28" s="42"/>
      <c r="M28" s="93">
        <f t="shared" si="1"/>
        <v>30.364192817942744</v>
      </c>
      <c r="N28" s="42"/>
      <c r="O28" s="93">
        <f t="shared" si="1"/>
        <v>29.858089828980049</v>
      </c>
      <c r="P28" s="42"/>
    </row>
    <row r="29" spans="1:22">
      <c r="B29" s="1" t="s">
        <v>157</v>
      </c>
      <c r="D29" s="63">
        <v>70062</v>
      </c>
      <c r="E29" s="64" t="s">
        <v>189</v>
      </c>
      <c r="F29" s="63">
        <v>40058</v>
      </c>
      <c r="G29" s="64" t="s">
        <v>189</v>
      </c>
      <c r="H29" s="63">
        <v>30004</v>
      </c>
      <c r="I29" s="64" t="s">
        <v>189</v>
      </c>
      <c r="J29" s="64"/>
      <c r="K29" s="102">
        <f t="shared" si="1"/>
        <v>25.0524742456045</v>
      </c>
      <c r="L29" s="42"/>
      <c r="M29" s="93">
        <f t="shared" si="1"/>
        <v>26.140182585827738</v>
      </c>
      <c r="N29" s="42"/>
      <c r="O29" s="93">
        <f t="shared" si="1"/>
        <v>23.733961935800281</v>
      </c>
      <c r="P29" s="42"/>
    </row>
    <row r="30" spans="1:22">
      <c r="B30" s="1" t="s">
        <v>158</v>
      </c>
      <c r="D30" s="63">
        <v>65380</v>
      </c>
      <c r="E30" s="64" t="s">
        <v>189</v>
      </c>
      <c r="F30" s="63">
        <v>36756</v>
      </c>
      <c r="G30" s="64" t="s">
        <v>189</v>
      </c>
      <c r="H30" s="63">
        <v>28624</v>
      </c>
      <c r="I30" s="64" t="s">
        <v>189</v>
      </c>
      <c r="J30" s="64"/>
      <c r="K30" s="102">
        <f>D30/(D$24-D$31)*100</f>
        <v>23.378304447169967</v>
      </c>
      <c r="L30" s="42"/>
      <c r="M30" s="93">
        <f t="shared" si="1"/>
        <v>23.985434897515713</v>
      </c>
      <c r="N30" s="42"/>
      <c r="O30" s="93">
        <f t="shared" si="1"/>
        <v>22.642345235646822</v>
      </c>
      <c r="P30" s="42"/>
    </row>
    <row r="31" spans="1:22">
      <c r="B31" s="95" t="s">
        <v>29</v>
      </c>
      <c r="D31" s="63">
        <v>145</v>
      </c>
      <c r="E31" s="64" t="s">
        <v>74</v>
      </c>
      <c r="F31" s="63">
        <v>0</v>
      </c>
      <c r="G31" s="64"/>
      <c r="H31" s="63">
        <v>145</v>
      </c>
      <c r="I31" s="64" t="s">
        <v>74</v>
      </c>
      <c r="J31" s="64"/>
      <c r="K31" s="130" t="s">
        <v>167</v>
      </c>
      <c r="L31" s="42"/>
      <c r="M31" s="57" t="s">
        <v>167</v>
      </c>
      <c r="N31" s="42"/>
      <c r="O31" s="57" t="s">
        <v>167</v>
      </c>
      <c r="P31" s="42"/>
    </row>
    <row r="32" spans="1:22" ht="6.95" customHeight="1">
      <c r="D32" s="76"/>
      <c r="E32" s="64"/>
      <c r="F32" s="76"/>
      <c r="G32" s="64"/>
      <c r="H32" s="76"/>
      <c r="I32" s="64" t="s">
        <v>164</v>
      </c>
      <c r="J32" s="64"/>
      <c r="K32" s="76"/>
      <c r="L32" s="42"/>
      <c r="M32" s="22"/>
      <c r="N32" s="42"/>
      <c r="O32" s="22"/>
      <c r="P32" s="42"/>
    </row>
    <row r="33" spans="1:16">
      <c r="A33" s="29" t="s">
        <v>143</v>
      </c>
      <c r="B33" s="29"/>
      <c r="D33" s="64">
        <v>46271</v>
      </c>
      <c r="E33" s="64" t="s">
        <v>189</v>
      </c>
      <c r="F33" s="64">
        <v>30154</v>
      </c>
      <c r="G33" s="64" t="s">
        <v>189</v>
      </c>
      <c r="H33" s="64">
        <v>16117</v>
      </c>
      <c r="I33" s="64" t="s">
        <v>189</v>
      </c>
      <c r="J33" s="64"/>
      <c r="K33" s="129">
        <v>100</v>
      </c>
      <c r="L33" s="48"/>
      <c r="M33" s="48">
        <v>100</v>
      </c>
      <c r="N33" s="48"/>
      <c r="O33" s="48">
        <v>100</v>
      </c>
      <c r="P33" s="42"/>
    </row>
    <row r="34" spans="1:16">
      <c r="B34" s="1" t="s">
        <v>38</v>
      </c>
      <c r="D34" s="63">
        <v>1444</v>
      </c>
      <c r="E34" s="64" t="s">
        <v>74</v>
      </c>
      <c r="F34" s="63">
        <v>1084</v>
      </c>
      <c r="G34" s="64" t="s">
        <v>74</v>
      </c>
      <c r="H34" s="63">
        <v>360</v>
      </c>
      <c r="I34" s="64" t="s">
        <v>74</v>
      </c>
      <c r="J34" s="64"/>
      <c r="K34" s="102">
        <f>D34/(D33-D40)*100</f>
        <v>3.1207451751637092</v>
      </c>
      <c r="L34" s="42"/>
      <c r="M34" s="102">
        <f>F34/(F33-F40)*100</f>
        <v>3.5948796179611331</v>
      </c>
      <c r="N34" s="42"/>
      <c r="O34" s="102">
        <f>H34/(H33-H40)*100</f>
        <v>2.233666315071043</v>
      </c>
      <c r="P34" s="42"/>
    </row>
    <row r="35" spans="1:16">
      <c r="B35" s="1" t="s">
        <v>39</v>
      </c>
      <c r="D35" s="63">
        <v>4723</v>
      </c>
      <c r="E35" s="64" t="s">
        <v>189</v>
      </c>
      <c r="F35" s="63">
        <v>3225</v>
      </c>
      <c r="G35" s="64" t="s">
        <v>74</v>
      </c>
      <c r="H35" s="63">
        <v>1498</v>
      </c>
      <c r="I35" s="64" t="s">
        <v>74</v>
      </c>
      <c r="J35" s="64"/>
      <c r="K35" s="102">
        <f>D35/(D33-D40)*100</f>
        <v>10.207257245358864</v>
      </c>
      <c r="L35" s="42"/>
      <c r="M35" s="102">
        <f>F35/(F33-F40)*100</f>
        <v>10.695098494395436</v>
      </c>
      <c r="N35" s="42"/>
      <c r="O35" s="102">
        <f>H35/(H33-H40)*100</f>
        <v>9.2945337221567303</v>
      </c>
      <c r="P35" s="42"/>
    </row>
    <row r="36" spans="1:16">
      <c r="B36" s="1" t="s">
        <v>40</v>
      </c>
      <c r="D36" s="63">
        <v>7323</v>
      </c>
      <c r="E36" s="64" t="s">
        <v>189</v>
      </c>
      <c r="F36" s="63">
        <v>4260</v>
      </c>
      <c r="G36" s="64" t="s">
        <v>189</v>
      </c>
      <c r="H36" s="63">
        <v>3063</v>
      </c>
      <c r="I36" s="64" t="s">
        <v>74</v>
      </c>
      <c r="J36" s="64"/>
      <c r="K36" s="102">
        <f>D36/(D33-D40)*100</f>
        <v>15.826327505348923</v>
      </c>
      <c r="L36" s="42"/>
      <c r="M36" s="102">
        <f>F36/(F33-F40)*100</f>
        <v>14.127478941433971</v>
      </c>
      <c r="N36" s="42"/>
      <c r="O36" s="102">
        <f>H36/(H33-H40)*100</f>
        <v>19.004777564062792</v>
      </c>
      <c r="P36" s="42"/>
    </row>
    <row r="37" spans="1:16">
      <c r="B37" s="1" t="s">
        <v>69</v>
      </c>
      <c r="D37" s="63">
        <v>10771</v>
      </c>
      <c r="E37" s="64" t="s">
        <v>189</v>
      </c>
      <c r="F37" s="63">
        <v>7752</v>
      </c>
      <c r="G37" s="64" t="s">
        <v>189</v>
      </c>
      <c r="H37" s="63">
        <v>3019</v>
      </c>
      <c r="I37" s="64" t="s">
        <v>74</v>
      </c>
      <c r="J37" s="64"/>
      <c r="K37" s="102">
        <f>D37/(D33-D40)*100</f>
        <v>23.278079142443431</v>
      </c>
      <c r="L37" s="42"/>
      <c r="M37" s="102">
        <f>F37/(F33-F40)*100</f>
        <v>25.708032101877031</v>
      </c>
      <c r="N37" s="42"/>
      <c r="O37" s="102">
        <f>H37/(H33-H40)*100</f>
        <v>18.731773903331884</v>
      </c>
      <c r="P37" s="42"/>
    </row>
    <row r="38" spans="1:16">
      <c r="B38" s="1" t="s">
        <v>157</v>
      </c>
      <c r="D38" s="63">
        <v>9576</v>
      </c>
      <c r="E38" s="64" t="s">
        <v>189</v>
      </c>
      <c r="F38" s="63">
        <v>6867</v>
      </c>
      <c r="G38" s="64" t="s">
        <v>189</v>
      </c>
      <c r="H38" s="63">
        <v>2709</v>
      </c>
      <c r="I38" s="64" t="s">
        <v>74</v>
      </c>
      <c r="J38" s="64"/>
      <c r="K38" s="102">
        <f>D38/(D33-D40)*100</f>
        <v>20.695468003717231</v>
      </c>
      <c r="L38" s="42"/>
      <c r="M38" s="102">
        <f>F38/(F33-F40)*100</f>
        <v>22.773098096438282</v>
      </c>
      <c r="N38" s="42"/>
      <c r="O38" s="102">
        <f>H38/(H33-H40)*100</f>
        <v>16.8083390209096</v>
      </c>
      <c r="P38" s="42"/>
    </row>
    <row r="39" spans="1:16">
      <c r="B39" s="1" t="s">
        <v>158</v>
      </c>
      <c r="D39" s="63">
        <v>12434</v>
      </c>
      <c r="E39" s="64" t="s">
        <v>189</v>
      </c>
      <c r="F39" s="63">
        <v>6966</v>
      </c>
      <c r="G39" s="64" t="s">
        <v>189</v>
      </c>
      <c r="H39" s="63">
        <v>5468</v>
      </c>
      <c r="I39" s="64" t="s">
        <v>189</v>
      </c>
      <c r="J39" s="64"/>
      <c r="K39" s="102">
        <f>D39/(D33-D40)*100</f>
        <v>26.87212292796784</v>
      </c>
      <c r="L39" s="42"/>
      <c r="M39" s="102">
        <f>F39/(F33-F40)*100</f>
        <v>23.101412747894141</v>
      </c>
      <c r="N39" s="42"/>
      <c r="O39" s="102">
        <f>H39/(H33-H40)*100</f>
        <v>33.926909474467955</v>
      </c>
      <c r="P39" s="42"/>
    </row>
    <row r="40" spans="1:16">
      <c r="B40" s="95" t="s">
        <v>29</v>
      </c>
      <c r="D40" s="63"/>
      <c r="E40" s="64"/>
      <c r="F40" s="63"/>
      <c r="G40" s="64"/>
      <c r="H40" s="63"/>
      <c r="I40" s="64"/>
      <c r="J40" s="64"/>
      <c r="K40" s="130" t="s">
        <v>167</v>
      </c>
      <c r="L40" s="42"/>
      <c r="M40" s="130" t="s">
        <v>167</v>
      </c>
      <c r="N40" s="42"/>
      <c r="O40" s="130" t="s">
        <v>167</v>
      </c>
      <c r="P40" s="42"/>
    </row>
    <row r="41" spans="1:16" ht="6" customHeight="1" thickBot="1">
      <c r="A41" s="2"/>
      <c r="B41" s="2"/>
      <c r="C41" s="2"/>
      <c r="D41" s="81"/>
      <c r="E41" s="81"/>
      <c r="F41" s="81"/>
      <c r="G41" s="81"/>
      <c r="H41" s="81"/>
      <c r="I41" s="81"/>
      <c r="J41" s="81"/>
      <c r="K41" s="81"/>
      <c r="L41" s="2"/>
      <c r="M41" s="2"/>
      <c r="N41" s="2"/>
      <c r="O41" s="2"/>
      <c r="P41" s="2"/>
    </row>
    <row r="42" spans="1:16" s="9" customFormat="1" ht="6" customHeight="1">
      <c r="D42" s="82"/>
      <c r="E42" s="82"/>
      <c r="F42" s="82"/>
      <c r="G42" s="82"/>
      <c r="H42" s="82"/>
      <c r="I42" s="82"/>
      <c r="J42" s="82"/>
      <c r="K42" s="82"/>
    </row>
    <row r="43" spans="1:16" s="9" customFormat="1" ht="12.75" customHeight="1">
      <c r="A43" s="10" t="s">
        <v>42</v>
      </c>
      <c r="B43" s="190"/>
      <c r="C43" s="236"/>
      <c r="D43" s="236"/>
      <c r="E43" s="236"/>
      <c r="F43" s="236"/>
      <c r="G43" s="236"/>
      <c r="H43" s="236"/>
      <c r="I43" s="236"/>
      <c r="J43" s="236"/>
      <c r="K43" s="236"/>
      <c r="L43" s="236"/>
      <c r="M43" s="236"/>
      <c r="N43" s="236"/>
      <c r="O43" s="236"/>
      <c r="P43" s="236"/>
    </row>
    <row r="44" spans="1:16" s="9" customFormat="1" ht="12.75" customHeight="1">
      <c r="A44" s="10"/>
      <c r="B44" s="190"/>
      <c r="C44" s="236"/>
      <c r="D44" s="236"/>
      <c r="E44" s="236"/>
      <c r="F44" s="236"/>
      <c r="G44" s="236"/>
      <c r="H44" s="236"/>
      <c r="I44" s="236"/>
      <c r="J44" s="236"/>
      <c r="K44" s="236"/>
      <c r="L44" s="236"/>
      <c r="M44" s="236"/>
      <c r="N44" s="236"/>
      <c r="O44" s="236"/>
      <c r="P44" s="236"/>
    </row>
    <row r="45" spans="1:16" s="9" customFormat="1" ht="11.25">
      <c r="A45" s="10"/>
      <c r="B45" s="23">
        <v>0</v>
      </c>
      <c r="C45" s="235" t="s">
        <v>36</v>
      </c>
      <c r="D45" s="235"/>
      <c r="E45" s="235"/>
      <c r="F45" s="235"/>
      <c r="G45" s="235"/>
      <c r="H45" s="235"/>
      <c r="I45" s="235"/>
      <c r="J45" s="235"/>
      <c r="K45" s="235"/>
      <c r="L45" s="235"/>
      <c r="M45" s="235"/>
      <c r="N45" s="235"/>
      <c r="O45" s="235"/>
      <c r="P45" s="235"/>
    </row>
    <row r="46" spans="1:16" s="9" customFormat="1" ht="11.25">
      <c r="B46" s="12" t="s">
        <v>74</v>
      </c>
      <c r="C46" s="239" t="s">
        <v>156</v>
      </c>
      <c r="D46" s="239"/>
      <c r="E46" s="239"/>
      <c r="F46" s="239"/>
      <c r="G46" s="239"/>
      <c r="H46" s="239"/>
      <c r="I46" s="239"/>
      <c r="J46" s="135"/>
      <c r="K46" s="135"/>
      <c r="L46" s="31"/>
      <c r="M46" s="31"/>
      <c r="N46" s="31"/>
      <c r="O46" s="31"/>
      <c r="P46" s="31"/>
    </row>
    <row r="47" spans="1:16">
      <c r="B47" s="12" t="s">
        <v>167</v>
      </c>
      <c r="C47" s="239" t="s">
        <v>168</v>
      </c>
      <c r="D47" s="239"/>
      <c r="E47" s="239"/>
      <c r="F47" s="239"/>
      <c r="G47" s="239"/>
      <c r="H47" s="239"/>
      <c r="I47" s="239"/>
    </row>
    <row r="48" spans="1:16" ht="14.25">
      <c r="A48" s="17"/>
      <c r="D48" s="63"/>
      <c r="E48" s="63"/>
      <c r="F48" s="63"/>
      <c r="G48" s="63"/>
      <c r="H48" s="63"/>
    </row>
    <row r="49" spans="1:17">
      <c r="A49" s="213" t="s">
        <v>220</v>
      </c>
      <c r="B49" s="95"/>
      <c r="C49" s="212"/>
      <c r="D49" s="147"/>
      <c r="E49" s="147"/>
      <c r="F49" s="147"/>
      <c r="G49" s="147"/>
      <c r="H49" s="147"/>
      <c r="I49" s="147"/>
      <c r="J49" s="147"/>
      <c r="K49" s="147"/>
      <c r="L49" s="147"/>
      <c r="M49" s="147"/>
      <c r="N49" s="147"/>
      <c r="O49" s="147"/>
      <c r="P49" s="147"/>
      <c r="Q49" s="214"/>
    </row>
    <row r="50" spans="1:17" ht="12.75" customHeight="1">
      <c r="A50" s="95"/>
      <c r="B50" s="234" t="s">
        <v>221</v>
      </c>
      <c r="C50" s="234"/>
      <c r="D50" s="234"/>
      <c r="E50" s="234"/>
      <c r="F50" s="234"/>
      <c r="G50" s="234"/>
      <c r="H50" s="234"/>
      <c r="I50" s="234"/>
      <c r="J50" s="234"/>
      <c r="K50" s="234"/>
      <c r="L50" s="234"/>
      <c r="M50" s="234"/>
      <c r="N50" s="234"/>
      <c r="O50" s="234"/>
      <c r="P50" s="234"/>
      <c r="Q50" s="215"/>
    </row>
    <row r="51" spans="1:17">
      <c r="A51" s="95"/>
      <c r="B51" s="234"/>
      <c r="C51" s="234"/>
      <c r="D51" s="234"/>
      <c r="E51" s="234"/>
      <c r="F51" s="234"/>
      <c r="G51" s="234"/>
      <c r="H51" s="234"/>
      <c r="I51" s="234"/>
      <c r="J51" s="234"/>
      <c r="K51" s="234"/>
      <c r="L51" s="234"/>
      <c r="M51" s="234"/>
      <c r="N51" s="234"/>
      <c r="O51" s="234"/>
      <c r="P51" s="234"/>
      <c r="Q51" s="215"/>
    </row>
    <row r="52" spans="1:17">
      <c r="A52" s="95"/>
      <c r="B52" s="234"/>
      <c r="C52" s="234"/>
      <c r="D52" s="234"/>
      <c r="E52" s="234"/>
      <c r="F52" s="234"/>
      <c r="G52" s="234"/>
      <c r="H52" s="234"/>
      <c r="I52" s="234"/>
      <c r="J52" s="234"/>
      <c r="K52" s="234"/>
      <c r="L52" s="234"/>
      <c r="M52" s="234"/>
      <c r="N52" s="234"/>
      <c r="O52" s="234"/>
      <c r="P52" s="234"/>
      <c r="Q52" s="215"/>
    </row>
    <row r="53" spans="1:17">
      <c r="B53" s="234"/>
      <c r="C53" s="234"/>
      <c r="D53" s="234"/>
      <c r="E53" s="234"/>
      <c r="F53" s="234"/>
      <c r="G53" s="234"/>
      <c r="H53" s="234"/>
      <c r="I53" s="234"/>
      <c r="J53" s="234"/>
      <c r="K53" s="234"/>
      <c r="L53" s="234"/>
      <c r="M53" s="234"/>
      <c r="N53" s="234"/>
      <c r="O53" s="234"/>
      <c r="P53" s="234"/>
    </row>
  </sheetData>
  <mergeCells count="20">
    <mergeCell ref="A1:P1"/>
    <mergeCell ref="D6:I6"/>
    <mergeCell ref="K6:P6"/>
    <mergeCell ref="C46:I46"/>
    <mergeCell ref="A6:C12"/>
    <mergeCell ref="A15:C15"/>
    <mergeCell ref="D9:E12"/>
    <mergeCell ref="F9:I9"/>
    <mergeCell ref="H12:I12"/>
    <mergeCell ref="C45:P45"/>
    <mergeCell ref="F12:G12"/>
    <mergeCell ref="A2:P2"/>
    <mergeCell ref="C43:P44"/>
    <mergeCell ref="A3:P3"/>
    <mergeCell ref="K9:L12"/>
    <mergeCell ref="M9:P9"/>
    <mergeCell ref="M12:N12"/>
    <mergeCell ref="O12:P12"/>
    <mergeCell ref="B50:P53"/>
    <mergeCell ref="C47:I47"/>
  </mergeCells>
  <phoneticPr fontId="0" type="noConversion"/>
  <hyperlinks>
    <hyperlink ref="Q1" location="Índice!A1" display="Ir a Índice" xr:uid="{00000000-0004-0000-0300-000000000000}"/>
  </hyperlinks>
  <printOptions horizontalCentered="1"/>
  <pageMargins left="0.78740157480314965" right="0.78740157480314965" top="1.3385826771653544" bottom="0.78740157480314965" header="0.39370078740157483" footer="0.39370078740157483"/>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6"/>
  <sheetViews>
    <sheetView showGridLines="0" zoomScaleNormal="100" workbookViewId="0">
      <selection sqref="A1:Q1"/>
    </sheetView>
  </sheetViews>
  <sheetFormatPr defaultColWidth="11.42578125" defaultRowHeight="12.75"/>
  <cols>
    <col min="1" max="1" width="5.7109375" style="1" customWidth="1"/>
    <col min="2" max="2" width="9.140625" style="1" customWidth="1"/>
    <col min="3" max="3" width="18.42578125" style="1" customWidth="1"/>
    <col min="4" max="4" width="5.7109375" style="1" customWidth="1"/>
    <col min="5" max="5" width="12" style="66" bestFit="1" customWidth="1"/>
    <col min="6" max="6" width="2.85546875" style="66" bestFit="1" customWidth="1"/>
    <col min="7" max="7" width="12" style="66" bestFit="1" customWidth="1"/>
    <col min="8" max="8" width="2.85546875" style="66" bestFit="1" customWidth="1"/>
    <col min="9" max="9" width="12" style="66" bestFit="1" customWidth="1"/>
    <col min="10" max="10" width="2.85546875" style="1" bestFit="1" customWidth="1"/>
    <col min="11" max="11" width="3.7109375" style="66" customWidth="1"/>
    <col min="12" max="12" width="8.5703125" style="1" bestFit="1" customWidth="1"/>
    <col min="13" max="13" width="2.85546875" style="1" bestFit="1" customWidth="1"/>
    <col min="14" max="14" width="8.5703125" style="1" bestFit="1" customWidth="1"/>
    <col min="15" max="15" width="2.85546875" style="1" bestFit="1" customWidth="1"/>
    <col min="16" max="16" width="8.5703125" style="1" bestFit="1" customWidth="1"/>
    <col min="17" max="17" width="2.85546875" style="1" bestFit="1" customWidth="1"/>
    <col min="18" max="16384" width="11.42578125" style="1"/>
  </cols>
  <sheetData>
    <row r="1" spans="1:23" s="44" customFormat="1" ht="15">
      <c r="A1" s="231" t="s">
        <v>108</v>
      </c>
      <c r="B1" s="231"/>
      <c r="C1" s="231"/>
      <c r="D1" s="231"/>
      <c r="E1" s="231"/>
      <c r="F1" s="231"/>
      <c r="G1" s="231"/>
      <c r="H1" s="231"/>
      <c r="I1" s="231"/>
      <c r="J1" s="231"/>
      <c r="K1" s="231"/>
      <c r="L1" s="231"/>
      <c r="M1" s="231"/>
      <c r="N1" s="231"/>
      <c r="O1" s="231"/>
      <c r="P1" s="231"/>
      <c r="Q1" s="231"/>
      <c r="R1" s="126" t="s">
        <v>188</v>
      </c>
    </row>
    <row r="2" spans="1:23" s="44" customFormat="1" ht="15">
      <c r="A2" s="231" t="s">
        <v>214</v>
      </c>
      <c r="B2" s="231"/>
      <c r="C2" s="231"/>
      <c r="D2" s="231"/>
      <c r="E2" s="231"/>
      <c r="F2" s="231"/>
      <c r="G2" s="231"/>
      <c r="H2" s="231"/>
      <c r="I2" s="231"/>
      <c r="J2" s="231"/>
      <c r="K2" s="231"/>
      <c r="L2" s="231"/>
      <c r="M2" s="231"/>
      <c r="N2" s="231"/>
      <c r="O2" s="231"/>
      <c r="P2" s="231"/>
      <c r="Q2" s="231"/>
    </row>
    <row r="3" spans="1:23" s="44" customFormat="1" ht="28.5" customHeight="1">
      <c r="A3" s="232" t="s">
        <v>213</v>
      </c>
      <c r="B3" s="232"/>
      <c r="C3" s="232"/>
      <c r="D3" s="232"/>
      <c r="E3" s="232"/>
      <c r="F3" s="232"/>
      <c r="G3" s="232"/>
      <c r="H3" s="232"/>
      <c r="I3" s="232"/>
      <c r="J3" s="232"/>
      <c r="K3" s="232"/>
      <c r="L3" s="232"/>
      <c r="M3" s="232"/>
      <c r="N3" s="232"/>
      <c r="O3" s="232"/>
      <c r="P3" s="232"/>
      <c r="Q3" s="232"/>
    </row>
    <row r="4" spans="1:23" s="14" customFormat="1" ht="6.95" customHeight="1" thickBot="1">
      <c r="A4" s="15"/>
      <c r="B4" s="15"/>
      <c r="C4" s="15"/>
      <c r="D4" s="15"/>
      <c r="E4" s="69"/>
      <c r="F4" s="69"/>
      <c r="G4" s="69"/>
      <c r="H4" s="69"/>
      <c r="I4" s="69"/>
      <c r="J4" s="15"/>
      <c r="K4" s="69"/>
      <c r="L4" s="15"/>
      <c r="M4" s="15"/>
      <c r="N4" s="15"/>
      <c r="O4" s="15"/>
      <c r="P4" s="15"/>
      <c r="Q4" s="15"/>
    </row>
    <row r="5" spans="1:23" ht="6" customHeight="1"/>
    <row r="6" spans="1:23">
      <c r="A6" s="246" t="s">
        <v>145</v>
      </c>
      <c r="B6" s="240"/>
      <c r="C6" s="240"/>
      <c r="D6" s="240"/>
      <c r="E6" s="220" t="s">
        <v>165</v>
      </c>
      <c r="F6" s="220"/>
      <c r="G6" s="220"/>
      <c r="H6" s="220"/>
      <c r="I6" s="220"/>
      <c r="J6" s="220"/>
      <c r="K6" s="99"/>
      <c r="L6" s="220" t="s">
        <v>166</v>
      </c>
      <c r="M6" s="220"/>
      <c r="N6" s="220"/>
      <c r="O6" s="220"/>
      <c r="P6" s="220"/>
      <c r="Q6" s="220"/>
    </row>
    <row r="7" spans="1:23" ht="6" customHeight="1">
      <c r="A7" s="240"/>
      <c r="B7" s="240"/>
      <c r="C7" s="240"/>
      <c r="D7" s="240"/>
      <c r="E7" s="74"/>
      <c r="F7" s="74"/>
      <c r="G7" s="74"/>
      <c r="H7" s="74"/>
      <c r="I7" s="74"/>
      <c r="J7" s="6"/>
      <c r="L7" s="6"/>
      <c r="M7" s="6"/>
      <c r="N7" s="6"/>
      <c r="O7" s="6"/>
      <c r="P7" s="6"/>
      <c r="Q7" s="6"/>
    </row>
    <row r="8" spans="1:23" ht="6" customHeight="1">
      <c r="A8" s="240"/>
      <c r="B8" s="240"/>
      <c r="C8" s="240"/>
      <c r="D8" s="240"/>
      <c r="E8" s="75"/>
      <c r="F8" s="75"/>
      <c r="G8" s="75"/>
      <c r="H8" s="75"/>
      <c r="I8" s="75"/>
      <c r="J8" s="7"/>
      <c r="L8" s="7"/>
      <c r="M8" s="7"/>
      <c r="N8" s="7"/>
      <c r="O8" s="7"/>
      <c r="P8" s="7"/>
      <c r="Q8" s="7"/>
    </row>
    <row r="9" spans="1:23" ht="12.75" customHeight="1">
      <c r="A9" s="240"/>
      <c r="B9" s="240"/>
      <c r="C9" s="240"/>
      <c r="D9" s="240"/>
      <c r="E9" s="225" t="s">
        <v>0</v>
      </c>
      <c r="F9" s="225"/>
      <c r="G9" s="223" t="s">
        <v>33</v>
      </c>
      <c r="H9" s="223"/>
      <c r="I9" s="223"/>
      <c r="J9" s="223"/>
      <c r="K9" s="100"/>
      <c r="L9" s="238" t="s">
        <v>172</v>
      </c>
      <c r="M9" s="226"/>
      <c r="N9" s="223" t="s">
        <v>33</v>
      </c>
      <c r="O9" s="223"/>
      <c r="P9" s="223"/>
      <c r="Q9" s="223"/>
    </row>
    <row r="10" spans="1:23" ht="6" customHeight="1">
      <c r="A10" s="240"/>
      <c r="B10" s="240"/>
      <c r="C10" s="240"/>
      <c r="D10" s="240"/>
      <c r="E10" s="225"/>
      <c r="F10" s="225"/>
      <c r="G10" s="127"/>
      <c r="H10" s="127"/>
      <c r="I10" s="127"/>
      <c r="J10" s="4"/>
      <c r="K10" s="73"/>
      <c r="L10" s="226"/>
      <c r="M10" s="226"/>
      <c r="N10" s="4"/>
      <c r="O10" s="4"/>
      <c r="P10" s="4"/>
      <c r="Q10" s="4"/>
    </row>
    <row r="11" spans="1:23" ht="6" customHeight="1">
      <c r="A11" s="240"/>
      <c r="B11" s="240"/>
      <c r="C11" s="240"/>
      <c r="D11" s="240"/>
      <c r="E11" s="225"/>
      <c r="F11" s="225"/>
      <c r="G11" s="139"/>
      <c r="H11" s="139"/>
      <c r="I11" s="139"/>
      <c r="L11" s="226"/>
      <c r="M11" s="226"/>
      <c r="N11" s="16"/>
      <c r="O11" s="16"/>
      <c r="P11" s="16"/>
    </row>
    <row r="12" spans="1:23">
      <c r="A12" s="240"/>
      <c r="B12" s="240"/>
      <c r="C12" s="240"/>
      <c r="D12" s="240"/>
      <c r="E12" s="225"/>
      <c r="F12" s="225"/>
      <c r="G12" s="233" t="s">
        <v>34</v>
      </c>
      <c r="H12" s="233"/>
      <c r="I12" s="237" t="s">
        <v>35</v>
      </c>
      <c r="J12" s="237"/>
      <c r="K12" s="100"/>
      <c r="L12" s="226"/>
      <c r="M12" s="226"/>
      <c r="N12" s="237" t="s">
        <v>34</v>
      </c>
      <c r="O12" s="237"/>
      <c r="P12" s="237" t="s">
        <v>35</v>
      </c>
      <c r="Q12" s="237"/>
    </row>
    <row r="13" spans="1:23" s="7" customFormat="1" ht="6" customHeight="1">
      <c r="A13" s="6"/>
      <c r="B13" s="6"/>
      <c r="C13" s="6"/>
      <c r="D13" s="6"/>
      <c r="E13" s="74"/>
      <c r="F13" s="74"/>
      <c r="G13" s="74"/>
      <c r="H13" s="74"/>
      <c r="I13" s="74"/>
      <c r="J13" s="6"/>
      <c r="K13" s="74"/>
      <c r="L13" s="6"/>
      <c r="M13" s="6"/>
      <c r="N13" s="6"/>
      <c r="O13" s="6"/>
      <c r="P13" s="6"/>
      <c r="Q13" s="6"/>
    </row>
    <row r="14" spans="1:23" ht="6" customHeight="1">
      <c r="K14" s="1"/>
    </row>
    <row r="15" spans="1:23" s="8" customFormat="1" ht="12.75" customHeight="1">
      <c r="A15" s="245" t="s">
        <v>0</v>
      </c>
      <c r="B15" s="245"/>
      <c r="C15" s="245"/>
      <c r="D15" s="245"/>
      <c r="E15" s="201">
        <v>326076</v>
      </c>
      <c r="F15" s="201" t="s">
        <v>189</v>
      </c>
      <c r="G15" s="201">
        <v>183396</v>
      </c>
      <c r="H15" s="201" t="s">
        <v>189</v>
      </c>
      <c r="I15" s="201">
        <v>142680</v>
      </c>
      <c r="J15" s="201" t="s">
        <v>189</v>
      </c>
      <c r="K15" s="64"/>
      <c r="L15" s="67">
        <f>L17+L18+L20+L21+L22</f>
        <v>100</v>
      </c>
      <c r="M15" s="64"/>
      <c r="N15" s="67">
        <f>N17+N18+N20+N21+N22</f>
        <v>100</v>
      </c>
      <c r="O15" s="64"/>
      <c r="P15" s="67">
        <f>P17+P18+P20+P21+P22</f>
        <v>100</v>
      </c>
      <c r="Q15" s="64"/>
      <c r="S15" s="216"/>
      <c r="T15" s="216"/>
      <c r="U15" s="216"/>
      <c r="V15" s="216"/>
      <c r="W15" s="216"/>
    </row>
    <row r="16" spans="1:23">
      <c r="A16" s="66"/>
      <c r="B16" s="188" t="s">
        <v>81</v>
      </c>
      <c r="C16" s="188"/>
      <c r="D16" s="66"/>
      <c r="E16" s="202">
        <v>149888</v>
      </c>
      <c r="F16" s="201"/>
      <c r="G16" s="202">
        <v>118756</v>
      </c>
      <c r="H16" s="201"/>
      <c r="I16" s="202">
        <v>31132</v>
      </c>
      <c r="J16" s="201"/>
      <c r="K16" s="64"/>
      <c r="L16" s="102">
        <f t="shared" ref="L16:L22" si="0">E16/(E$15-E$23)*100</f>
        <v>45.967197831180464</v>
      </c>
      <c r="M16" s="101"/>
      <c r="N16" s="102">
        <f t="shared" ref="N16:N22" si="1">G16/(G$15-G$23)*100</f>
        <v>64.753865951274832</v>
      </c>
      <c r="O16" s="101"/>
      <c r="P16" s="102">
        <f t="shared" ref="P16:P22" si="2">I16/(I$15-I$23)*100</f>
        <v>21.819456125595739</v>
      </c>
      <c r="Q16" s="64"/>
      <c r="S16" s="216"/>
      <c r="T16" s="216"/>
      <c r="U16" s="216"/>
      <c r="V16" s="216"/>
      <c r="W16" s="216"/>
    </row>
    <row r="17" spans="1:23">
      <c r="A17" s="66"/>
      <c r="B17" s="66"/>
      <c r="C17" s="66" t="s">
        <v>43</v>
      </c>
      <c r="D17" s="66"/>
      <c r="E17" s="202">
        <v>105560</v>
      </c>
      <c r="F17" s="201" t="s">
        <v>189</v>
      </c>
      <c r="G17" s="202">
        <v>82440</v>
      </c>
      <c r="H17" s="201" t="s">
        <v>189</v>
      </c>
      <c r="I17" s="202">
        <v>23120</v>
      </c>
      <c r="J17" s="201" t="s">
        <v>189</v>
      </c>
      <c r="K17" s="64"/>
      <c r="L17" s="102">
        <f>E17/(E$15-E$23)*100</f>
        <v>32.372821060120955</v>
      </c>
      <c r="M17" s="65"/>
      <c r="N17" s="102">
        <f t="shared" si="1"/>
        <v>44.951907348033764</v>
      </c>
      <c r="O17" s="65"/>
      <c r="P17" s="102">
        <f t="shared" si="2"/>
        <v>16.20409307541351</v>
      </c>
      <c r="Q17" s="64"/>
      <c r="S17" s="216"/>
      <c r="T17" s="216"/>
      <c r="U17" s="216"/>
      <c r="V17" s="216"/>
      <c r="W17" s="216"/>
    </row>
    <row r="18" spans="1:23">
      <c r="A18" s="66"/>
      <c r="B18" s="66"/>
      <c r="C18" s="66" t="s">
        <v>44</v>
      </c>
      <c r="D18" s="66"/>
      <c r="E18" s="202">
        <v>44328</v>
      </c>
      <c r="F18" s="201" t="s">
        <v>189</v>
      </c>
      <c r="G18" s="202">
        <v>36316</v>
      </c>
      <c r="H18" s="201" t="s">
        <v>189</v>
      </c>
      <c r="I18" s="202">
        <v>8012</v>
      </c>
      <c r="J18" s="201" t="s">
        <v>189</v>
      </c>
      <c r="K18" s="64"/>
      <c r="L18" s="102">
        <f t="shared" si="0"/>
        <v>13.594376771059508</v>
      </c>
      <c r="M18" s="64"/>
      <c r="N18" s="102">
        <f t="shared" si="1"/>
        <v>19.801958603241072</v>
      </c>
      <c r="O18" s="64"/>
      <c r="P18" s="102">
        <f t="shared" si="2"/>
        <v>5.6153630501822258</v>
      </c>
      <c r="Q18" s="64"/>
      <c r="S18" s="216"/>
      <c r="T18" s="216"/>
      <c r="U18" s="216"/>
      <c r="V18" s="216"/>
      <c r="W18" s="216"/>
    </row>
    <row r="19" spans="1:23">
      <c r="A19" s="66"/>
      <c r="B19" s="188" t="s">
        <v>78</v>
      </c>
      <c r="C19" s="188"/>
      <c r="D19" s="66"/>
      <c r="E19" s="140">
        <v>176188</v>
      </c>
      <c r="F19" s="140"/>
      <c r="G19" s="140">
        <v>64640</v>
      </c>
      <c r="H19" s="141"/>
      <c r="I19" s="140">
        <v>111548</v>
      </c>
      <c r="J19" s="201"/>
      <c r="K19" s="64"/>
      <c r="L19" s="102">
        <f t="shared" si="0"/>
        <v>54.032802168819536</v>
      </c>
      <c r="M19" s="101"/>
      <c r="N19" s="102">
        <f t="shared" si="1"/>
        <v>35.246134048725168</v>
      </c>
      <c r="O19" s="101"/>
      <c r="P19" s="102">
        <f t="shared" si="2"/>
        <v>78.180543874404265</v>
      </c>
      <c r="Q19" s="64"/>
      <c r="S19" s="216"/>
      <c r="T19" s="216"/>
      <c r="U19" s="216"/>
      <c r="V19" s="216"/>
      <c r="W19" s="216"/>
    </row>
    <row r="20" spans="1:23">
      <c r="A20" s="66"/>
      <c r="B20" s="66"/>
      <c r="C20" s="66" t="s">
        <v>45</v>
      </c>
      <c r="D20" s="66"/>
      <c r="E20" s="202">
        <v>6850</v>
      </c>
      <c r="F20" s="201" t="s">
        <v>189</v>
      </c>
      <c r="G20" s="202">
        <v>4860</v>
      </c>
      <c r="H20" s="201" t="s">
        <v>189</v>
      </c>
      <c r="I20" s="202">
        <v>1990</v>
      </c>
      <c r="J20" s="201" t="s">
        <v>189</v>
      </c>
      <c r="K20" s="64"/>
      <c r="L20" s="102">
        <f t="shared" si="0"/>
        <v>2.1007372514383151</v>
      </c>
      <c r="M20" s="64"/>
      <c r="N20" s="102">
        <f t="shared" si="1"/>
        <v>2.6500032716089774</v>
      </c>
      <c r="O20" s="64"/>
      <c r="P20" s="102">
        <f t="shared" si="2"/>
        <v>1.3947294645360246</v>
      </c>
      <c r="Q20" s="64"/>
      <c r="S20" s="216"/>
      <c r="T20" s="216"/>
      <c r="U20" s="216"/>
      <c r="V20" s="216"/>
      <c r="W20" s="216"/>
    </row>
    <row r="21" spans="1:23">
      <c r="A21" s="66"/>
      <c r="B21" s="66"/>
      <c r="C21" s="66" t="s">
        <v>46</v>
      </c>
      <c r="D21" s="66"/>
      <c r="E21" s="202">
        <v>24112</v>
      </c>
      <c r="F21" s="201" t="s">
        <v>189</v>
      </c>
      <c r="G21" s="202">
        <v>776</v>
      </c>
      <c r="H21" s="201" t="s">
        <v>74</v>
      </c>
      <c r="I21" s="202">
        <v>23336</v>
      </c>
      <c r="J21" s="201" t="s">
        <v>189</v>
      </c>
      <c r="K21" s="64"/>
      <c r="L21" s="102">
        <f t="shared" si="0"/>
        <v>7.3945951250628692</v>
      </c>
      <c r="M21" s="64"/>
      <c r="N21" s="102">
        <f t="shared" si="1"/>
        <v>0.42312809439682436</v>
      </c>
      <c r="O21" s="64"/>
      <c r="P21" s="102">
        <f t="shared" si="2"/>
        <v>16.355480796187273</v>
      </c>
      <c r="Q21" s="64"/>
      <c r="S21" s="216"/>
      <c r="T21" s="216"/>
      <c r="U21" s="216"/>
      <c r="V21" s="216"/>
      <c r="W21" s="216"/>
    </row>
    <row r="22" spans="1:23" ht="14.25">
      <c r="A22" s="66"/>
      <c r="B22" s="66"/>
      <c r="C22" s="147" t="s">
        <v>144</v>
      </c>
      <c r="D22" s="66"/>
      <c r="E22" s="202">
        <v>145226</v>
      </c>
      <c r="F22" s="201" t="s">
        <v>189</v>
      </c>
      <c r="G22" s="140">
        <v>59004</v>
      </c>
      <c r="H22" s="201" t="s">
        <v>189</v>
      </c>
      <c r="I22" s="202">
        <v>86222</v>
      </c>
      <c r="J22" s="201" t="s">
        <v>189</v>
      </c>
      <c r="K22" s="64"/>
      <c r="L22" s="102">
        <f t="shared" si="0"/>
        <v>44.537469792318355</v>
      </c>
      <c r="M22" s="64"/>
      <c r="N22" s="102">
        <f t="shared" si="1"/>
        <v>32.173002682719357</v>
      </c>
      <c r="O22" s="64"/>
      <c r="P22" s="102">
        <f t="shared" si="2"/>
        <v>60.430333613680965</v>
      </c>
      <c r="Q22" s="64"/>
      <c r="S22" s="216"/>
      <c r="T22" s="216"/>
      <c r="U22" s="216"/>
      <c r="V22" s="216"/>
      <c r="W22" s="216"/>
    </row>
    <row r="23" spans="1:23">
      <c r="A23" s="66"/>
      <c r="B23" s="244" t="s">
        <v>29</v>
      </c>
      <c r="C23" s="244"/>
      <c r="D23" s="66"/>
      <c r="E23" s="140">
        <v>0</v>
      </c>
      <c r="F23" s="201" t="s">
        <v>189</v>
      </c>
      <c r="G23" s="140">
        <v>0</v>
      </c>
      <c r="H23" s="201" t="s">
        <v>189</v>
      </c>
      <c r="I23" s="140">
        <v>0</v>
      </c>
      <c r="J23" s="201"/>
      <c r="K23" s="64"/>
      <c r="L23" s="130" t="s">
        <v>167</v>
      </c>
      <c r="M23" s="64"/>
      <c r="N23" s="130" t="s">
        <v>167</v>
      </c>
      <c r="O23" s="64"/>
      <c r="P23" s="130" t="s">
        <v>167</v>
      </c>
      <c r="Q23" s="64"/>
      <c r="S23" s="216"/>
      <c r="T23" s="216"/>
      <c r="U23" s="216"/>
      <c r="V23" s="216"/>
      <c r="W23" s="216"/>
    </row>
    <row r="24" spans="1:23">
      <c r="A24" s="66"/>
      <c r="B24" s="188"/>
      <c r="C24" s="188"/>
      <c r="D24" s="66"/>
      <c r="E24" s="172"/>
      <c r="F24" s="141"/>
      <c r="G24" s="172"/>
      <c r="H24" s="141"/>
      <c r="I24" s="172"/>
      <c r="J24" s="64"/>
      <c r="K24" s="64"/>
      <c r="L24" s="66"/>
      <c r="M24" s="64"/>
      <c r="N24" s="66"/>
      <c r="O24" s="64"/>
      <c r="P24" s="66"/>
      <c r="Q24" s="64"/>
      <c r="S24" s="216"/>
      <c r="T24" s="216"/>
      <c r="U24" s="216"/>
      <c r="V24" s="216"/>
      <c r="W24" s="216"/>
    </row>
    <row r="25" spans="1:23" s="8" customFormat="1">
      <c r="A25" s="181" t="s">
        <v>141</v>
      </c>
      <c r="B25" s="181"/>
      <c r="C25" s="181"/>
      <c r="D25" s="203"/>
      <c r="E25" s="198">
        <v>279805</v>
      </c>
      <c r="F25" s="64" t="s">
        <v>189</v>
      </c>
      <c r="G25" s="64">
        <v>153242</v>
      </c>
      <c r="H25" s="64" t="s">
        <v>189</v>
      </c>
      <c r="I25" s="64">
        <v>126563</v>
      </c>
      <c r="J25" s="64" t="s">
        <v>189</v>
      </c>
      <c r="K25" s="64"/>
      <c r="L25" s="67">
        <f>L27+L28+L30+L31+L32</f>
        <v>100</v>
      </c>
      <c r="M25" s="64"/>
      <c r="N25" s="67">
        <f>N27+N28+N30+N31+N32</f>
        <v>99.999999999999986</v>
      </c>
      <c r="O25" s="64"/>
      <c r="P25" s="67">
        <f>P27+P28+P30+P31+P32</f>
        <v>100</v>
      </c>
      <c r="Q25" s="64"/>
      <c r="S25" s="216"/>
      <c r="T25" s="216"/>
      <c r="U25" s="216"/>
      <c r="V25" s="216"/>
      <c r="W25" s="216"/>
    </row>
    <row r="26" spans="1:23">
      <c r="A26" s="66"/>
      <c r="B26" s="188" t="s">
        <v>81</v>
      </c>
      <c r="C26" s="188"/>
      <c r="D26" s="66"/>
      <c r="E26" s="63">
        <v>126535</v>
      </c>
      <c r="F26" s="141"/>
      <c r="G26" s="63">
        <v>99038</v>
      </c>
      <c r="H26" s="141"/>
      <c r="I26" s="63">
        <v>27497</v>
      </c>
      <c r="J26" s="64"/>
      <c r="K26" s="64"/>
      <c r="L26" s="102">
        <f t="shared" ref="L26:L32" si="3">E26/(E$25-E$33)*100</f>
        <v>45.222565715408948</v>
      </c>
      <c r="M26" s="64"/>
      <c r="N26" s="102">
        <f t="shared" ref="N26:N32" si="4">G26/(G$25-G$33)*100</f>
        <v>64.62849610420119</v>
      </c>
      <c r="O26" s="64"/>
      <c r="P26" s="102">
        <f t="shared" ref="P26:P32" si="5">I26/(I$25-I$33)*100</f>
        <v>21.725938860488451</v>
      </c>
      <c r="Q26" s="64"/>
    </row>
    <row r="27" spans="1:23">
      <c r="A27" s="66"/>
      <c r="B27" s="66"/>
      <c r="C27" s="66" t="s">
        <v>43</v>
      </c>
      <c r="D27" s="66"/>
      <c r="E27" s="140">
        <v>87299</v>
      </c>
      <c r="F27" s="141" t="s">
        <v>189</v>
      </c>
      <c r="G27" s="204">
        <v>67554</v>
      </c>
      <c r="H27" s="141" t="s">
        <v>189</v>
      </c>
      <c r="I27" s="204">
        <v>19745</v>
      </c>
      <c r="J27" s="64" t="s">
        <v>189</v>
      </c>
      <c r="K27" s="64"/>
      <c r="L27" s="102">
        <f t="shared" si="3"/>
        <v>31.199942817319204</v>
      </c>
      <c r="M27" s="65"/>
      <c r="N27" s="102">
        <f t="shared" si="4"/>
        <v>44.083214784458569</v>
      </c>
      <c r="O27" s="65"/>
      <c r="P27" s="102">
        <f t="shared" si="5"/>
        <v>15.600926021033004</v>
      </c>
      <c r="Q27" s="64"/>
    </row>
    <row r="28" spans="1:23">
      <c r="A28" s="66"/>
      <c r="B28" s="66"/>
      <c r="C28" s="66" t="s">
        <v>44</v>
      </c>
      <c r="D28" s="66"/>
      <c r="E28" s="140">
        <v>39236</v>
      </c>
      <c r="F28" s="141" t="s">
        <v>189</v>
      </c>
      <c r="G28" s="204">
        <v>31484</v>
      </c>
      <c r="H28" s="141" t="s">
        <v>189</v>
      </c>
      <c r="I28" s="204">
        <v>7752</v>
      </c>
      <c r="J28" s="64" t="s">
        <v>189</v>
      </c>
      <c r="K28" s="64"/>
      <c r="L28" s="102">
        <f t="shared" si="3"/>
        <v>14.02262289808974</v>
      </c>
      <c r="M28" s="64"/>
      <c r="N28" s="102">
        <f t="shared" si="4"/>
        <v>20.545281319742628</v>
      </c>
      <c r="O28" s="64"/>
      <c r="P28" s="102">
        <f t="shared" si="5"/>
        <v>6.1250128394554491</v>
      </c>
      <c r="Q28" s="64"/>
    </row>
    <row r="29" spans="1:23">
      <c r="A29" s="66"/>
      <c r="B29" s="188" t="s">
        <v>78</v>
      </c>
      <c r="C29" s="188"/>
      <c r="D29" s="66"/>
      <c r="E29" s="140">
        <v>153270</v>
      </c>
      <c r="F29" s="140"/>
      <c r="G29" s="140">
        <v>54204</v>
      </c>
      <c r="H29" s="141"/>
      <c r="I29" s="140">
        <v>99066</v>
      </c>
      <c r="J29" s="64"/>
      <c r="K29" s="64"/>
      <c r="L29" s="102">
        <f t="shared" si="3"/>
        <v>54.777434284591052</v>
      </c>
      <c r="M29" s="64"/>
      <c r="N29" s="102">
        <f t="shared" si="4"/>
        <v>35.371503895798803</v>
      </c>
      <c r="O29" s="64"/>
      <c r="P29" s="102">
        <f t="shared" si="5"/>
        <v>78.274061139511559</v>
      </c>
      <c r="Q29" s="64"/>
    </row>
    <row r="30" spans="1:23">
      <c r="A30" s="66"/>
      <c r="B30" s="66"/>
      <c r="C30" s="66" t="s">
        <v>45</v>
      </c>
      <c r="D30" s="66"/>
      <c r="E30" s="140">
        <v>5909</v>
      </c>
      <c r="F30" s="141" t="s">
        <v>189</v>
      </c>
      <c r="G30" s="140">
        <v>3999</v>
      </c>
      <c r="H30" s="141" t="s">
        <v>189</v>
      </c>
      <c r="I30" s="140">
        <v>1910</v>
      </c>
      <c r="J30" s="64" t="s">
        <v>189</v>
      </c>
      <c r="K30" s="64"/>
      <c r="L30" s="102">
        <f t="shared" si="3"/>
        <v>2.1118278801308055</v>
      </c>
      <c r="M30" s="64"/>
      <c r="N30" s="102">
        <f t="shared" si="4"/>
        <v>2.6095978909176334</v>
      </c>
      <c r="O30" s="64"/>
      <c r="P30" s="102">
        <f t="shared" si="5"/>
        <v>1.5091298404747042</v>
      </c>
      <c r="Q30" s="64"/>
    </row>
    <row r="31" spans="1:23">
      <c r="A31" s="66"/>
      <c r="B31" s="66"/>
      <c r="C31" s="66" t="s">
        <v>46</v>
      </c>
      <c r="D31" s="66"/>
      <c r="E31" s="140">
        <v>21716</v>
      </c>
      <c r="F31" s="141" t="s">
        <v>189</v>
      </c>
      <c r="G31" s="140">
        <v>438</v>
      </c>
      <c r="H31" s="141" t="s">
        <v>74</v>
      </c>
      <c r="I31" s="140">
        <v>21278</v>
      </c>
      <c r="J31" s="64" t="s">
        <v>189</v>
      </c>
      <c r="K31" s="64"/>
      <c r="L31" s="102">
        <f t="shared" si="3"/>
        <v>7.7611193509765721</v>
      </c>
      <c r="M31" s="64"/>
      <c r="N31" s="102">
        <f t="shared" si="4"/>
        <v>0.28582242466164631</v>
      </c>
      <c r="O31" s="64"/>
      <c r="P31" s="102">
        <f t="shared" si="5"/>
        <v>16.8121804950894</v>
      </c>
      <c r="Q31" s="64"/>
    </row>
    <row r="32" spans="1:23" ht="14.25">
      <c r="A32" s="66"/>
      <c r="B32" s="66"/>
      <c r="C32" s="66" t="s">
        <v>144</v>
      </c>
      <c r="D32" s="66"/>
      <c r="E32" s="140">
        <v>125645</v>
      </c>
      <c r="F32" s="141" t="s">
        <v>189</v>
      </c>
      <c r="G32" s="140">
        <v>49767</v>
      </c>
      <c r="H32" s="141" t="s">
        <v>189</v>
      </c>
      <c r="I32" s="140">
        <v>75878</v>
      </c>
      <c r="J32" s="64" t="s">
        <v>189</v>
      </c>
      <c r="K32" s="64"/>
      <c r="L32" s="102">
        <f t="shared" si="3"/>
        <v>44.904487053483678</v>
      </c>
      <c r="M32" s="64"/>
      <c r="N32" s="102">
        <f t="shared" si="4"/>
        <v>32.476083580219523</v>
      </c>
      <c r="O32" s="64"/>
      <c r="P32" s="102">
        <f t="shared" si="5"/>
        <v>59.952750803947438</v>
      </c>
      <c r="Q32" s="64"/>
    </row>
    <row r="33" spans="1:17">
      <c r="A33" s="66"/>
      <c r="B33" s="244" t="s">
        <v>29</v>
      </c>
      <c r="C33" s="244"/>
      <c r="D33" s="66"/>
      <c r="E33" s="140">
        <v>0</v>
      </c>
      <c r="F33" s="141" t="s">
        <v>189</v>
      </c>
      <c r="G33" s="140">
        <v>0</v>
      </c>
      <c r="H33" s="141"/>
      <c r="I33" s="140">
        <v>0</v>
      </c>
      <c r="J33" s="64"/>
      <c r="K33" s="64"/>
      <c r="L33" s="130" t="s">
        <v>167</v>
      </c>
      <c r="M33" s="64"/>
      <c r="N33" s="130" t="s">
        <v>167</v>
      </c>
      <c r="O33" s="64"/>
      <c r="P33" s="130" t="s">
        <v>167</v>
      </c>
      <c r="Q33" s="64"/>
    </row>
    <row r="34" spans="1:17">
      <c r="A34" s="66"/>
      <c r="B34" s="188"/>
      <c r="C34" s="188"/>
      <c r="D34" s="66"/>
      <c r="E34" s="140"/>
      <c r="F34" s="141"/>
      <c r="G34" s="140"/>
      <c r="H34" s="141"/>
      <c r="I34" s="140"/>
      <c r="J34" s="64"/>
      <c r="K34" s="64"/>
      <c r="L34" s="63"/>
      <c r="M34" s="64"/>
      <c r="N34" s="63"/>
      <c r="O34" s="64"/>
      <c r="P34" s="63"/>
      <c r="Q34" s="64"/>
    </row>
    <row r="35" spans="1:17" s="8" customFormat="1">
      <c r="A35" s="181" t="s">
        <v>143</v>
      </c>
      <c r="B35" s="181"/>
      <c r="C35" s="181"/>
      <c r="D35" s="203"/>
      <c r="E35" s="64">
        <v>46271</v>
      </c>
      <c r="F35" s="64" t="s">
        <v>189</v>
      </c>
      <c r="G35" s="64">
        <v>30154</v>
      </c>
      <c r="H35" s="64" t="s">
        <v>189</v>
      </c>
      <c r="I35" s="64">
        <v>16117</v>
      </c>
      <c r="J35" s="64" t="s">
        <v>189</v>
      </c>
      <c r="K35" s="64"/>
      <c r="L35" s="67">
        <f>L37+L38+L40+L41+L42</f>
        <v>100</v>
      </c>
      <c r="M35" s="64"/>
      <c r="N35" s="67">
        <f>N37+N38+N40+N41+N42</f>
        <v>100</v>
      </c>
      <c r="O35" s="64"/>
      <c r="P35" s="67">
        <f>P37+P38+P40+P41+P42</f>
        <v>100</v>
      </c>
      <c r="Q35" s="64"/>
    </row>
    <row r="36" spans="1:17">
      <c r="A36" s="66"/>
      <c r="B36" s="188" t="s">
        <v>81</v>
      </c>
      <c r="C36" s="188"/>
      <c r="D36" s="66"/>
      <c r="E36" s="63">
        <v>23353</v>
      </c>
      <c r="F36" s="141"/>
      <c r="G36" s="63">
        <v>19718</v>
      </c>
      <c r="H36" s="141"/>
      <c r="I36" s="63">
        <v>3635</v>
      </c>
      <c r="J36" s="64"/>
      <c r="K36" s="64"/>
      <c r="L36" s="102">
        <f t="shared" ref="L36:L42" si="6">E36/(E$35-E$43)*100</f>
        <v>50.470056839056866</v>
      </c>
      <c r="M36" s="64"/>
      <c r="N36" s="102">
        <f t="shared" ref="N36:N42" si="7">G36/(G$35-G$43)*100</f>
        <v>65.390992903097427</v>
      </c>
      <c r="O36" s="64"/>
      <c r="P36" s="102">
        <f t="shared" ref="P36:P42" si="8">I36/(I$35-I$43)*100</f>
        <v>22.553825153564556</v>
      </c>
      <c r="Q36" s="64"/>
    </row>
    <row r="37" spans="1:17">
      <c r="A37" s="66"/>
      <c r="B37" s="66"/>
      <c r="C37" s="66" t="s">
        <v>43</v>
      </c>
      <c r="D37" s="66"/>
      <c r="E37" s="140">
        <v>18261</v>
      </c>
      <c r="F37" s="141" t="s">
        <v>189</v>
      </c>
      <c r="G37" s="204">
        <v>14886</v>
      </c>
      <c r="H37" s="141" t="s">
        <v>189</v>
      </c>
      <c r="I37" s="204">
        <v>3375</v>
      </c>
      <c r="J37" s="64" t="s">
        <v>189</v>
      </c>
      <c r="K37" s="64"/>
      <c r="L37" s="102">
        <f t="shared" si="6"/>
        <v>39.465323852953254</v>
      </c>
      <c r="M37" s="65"/>
      <c r="N37" s="102">
        <f t="shared" si="7"/>
        <v>49.366584864362942</v>
      </c>
      <c r="O37" s="65"/>
      <c r="P37" s="102">
        <f t="shared" si="8"/>
        <v>20.940621703791031</v>
      </c>
      <c r="Q37" s="64"/>
    </row>
    <row r="38" spans="1:17">
      <c r="A38" s="66"/>
      <c r="B38" s="66"/>
      <c r="C38" s="66" t="s">
        <v>44</v>
      </c>
      <c r="D38" s="66"/>
      <c r="E38" s="140">
        <v>5092</v>
      </c>
      <c r="F38" s="141" t="s">
        <v>189</v>
      </c>
      <c r="G38" s="140">
        <v>4832</v>
      </c>
      <c r="H38" s="141" t="s">
        <v>189</v>
      </c>
      <c r="I38" s="140">
        <v>260</v>
      </c>
      <c r="J38" s="64" t="s">
        <v>74</v>
      </c>
      <c r="K38" s="64"/>
      <c r="L38" s="102">
        <f t="shared" si="6"/>
        <v>11.004732986103608</v>
      </c>
      <c r="M38" s="64"/>
      <c r="N38" s="102">
        <f t="shared" si="7"/>
        <v>16.024408038734496</v>
      </c>
      <c r="O38" s="64"/>
      <c r="P38" s="102">
        <f t="shared" si="8"/>
        <v>1.613203449773531</v>
      </c>
      <c r="Q38" s="64"/>
    </row>
    <row r="39" spans="1:17">
      <c r="A39" s="66"/>
      <c r="B39" s="188" t="s">
        <v>78</v>
      </c>
      <c r="C39" s="188"/>
      <c r="D39" s="66"/>
      <c r="E39" s="140">
        <v>22918</v>
      </c>
      <c r="F39" s="140"/>
      <c r="G39" s="140">
        <v>10436</v>
      </c>
      <c r="H39" s="141"/>
      <c r="I39" s="140">
        <v>12482</v>
      </c>
      <c r="J39" s="64"/>
      <c r="K39" s="64"/>
      <c r="L39" s="102">
        <f t="shared" si="6"/>
        <v>49.529943160943141</v>
      </c>
      <c r="M39" s="64"/>
      <c r="N39" s="102">
        <f t="shared" si="7"/>
        <v>34.609007096902566</v>
      </c>
      <c r="O39" s="64"/>
      <c r="P39" s="102">
        <f t="shared" si="8"/>
        <v>77.44617484643544</v>
      </c>
      <c r="Q39" s="64"/>
    </row>
    <row r="40" spans="1:17">
      <c r="A40" s="66"/>
      <c r="B40" s="66"/>
      <c r="C40" s="66" t="s">
        <v>45</v>
      </c>
      <c r="D40" s="66"/>
      <c r="E40" s="140">
        <v>941</v>
      </c>
      <c r="F40" s="141" t="s">
        <v>189</v>
      </c>
      <c r="G40" s="140">
        <v>861</v>
      </c>
      <c r="H40" s="141" t="s">
        <v>189</v>
      </c>
      <c r="I40" s="140">
        <v>80</v>
      </c>
      <c r="J40" s="64" t="s">
        <v>189</v>
      </c>
      <c r="K40" s="64"/>
      <c r="L40" s="102">
        <f t="shared" si="6"/>
        <v>2.0336711979425557</v>
      </c>
      <c r="M40" s="64"/>
      <c r="N40" s="102">
        <f t="shared" si="7"/>
        <v>2.8553425747827816</v>
      </c>
      <c r="O40" s="64"/>
      <c r="P40" s="102">
        <f t="shared" si="8"/>
        <v>0.49637029223800955</v>
      </c>
      <c r="Q40" s="64"/>
    </row>
    <row r="41" spans="1:17">
      <c r="A41" s="66"/>
      <c r="B41" s="66"/>
      <c r="C41" s="66" t="s">
        <v>46</v>
      </c>
      <c r="D41" s="66"/>
      <c r="E41" s="140">
        <v>2396</v>
      </c>
      <c r="F41" s="141" t="s">
        <v>74</v>
      </c>
      <c r="G41" s="140">
        <v>338</v>
      </c>
      <c r="H41" s="141" t="s">
        <v>74</v>
      </c>
      <c r="I41" s="140">
        <v>2058</v>
      </c>
      <c r="J41" s="64" t="s">
        <v>74</v>
      </c>
      <c r="K41" s="64"/>
      <c r="L41" s="102">
        <f t="shared" si="6"/>
        <v>5.1781893626677613</v>
      </c>
      <c r="M41" s="64"/>
      <c r="N41" s="102">
        <f t="shared" si="7"/>
        <v>1.120912648404855</v>
      </c>
      <c r="O41" s="64"/>
      <c r="P41" s="102">
        <f t="shared" si="8"/>
        <v>12.769125767822795</v>
      </c>
      <c r="Q41" s="64"/>
    </row>
    <row r="42" spans="1:17" ht="14.25">
      <c r="A42" s="66"/>
      <c r="B42" s="66"/>
      <c r="C42" s="66" t="s">
        <v>82</v>
      </c>
      <c r="D42" s="66"/>
      <c r="E42" s="140">
        <v>19581</v>
      </c>
      <c r="F42" s="141" t="s">
        <v>74</v>
      </c>
      <c r="G42" s="140">
        <v>9237</v>
      </c>
      <c r="H42" s="141" t="s">
        <v>74</v>
      </c>
      <c r="I42" s="140">
        <v>10344</v>
      </c>
      <c r="J42" s="64" t="s">
        <v>74</v>
      </c>
      <c r="K42" s="64"/>
      <c r="L42" s="102">
        <f t="shared" si="6"/>
        <v>42.318082600332822</v>
      </c>
      <c r="M42" s="64"/>
      <c r="N42" s="102">
        <f t="shared" si="7"/>
        <v>30.63275187371493</v>
      </c>
      <c r="O42" s="64"/>
      <c r="P42" s="102">
        <f t="shared" si="8"/>
        <v>64.180678786374628</v>
      </c>
      <c r="Q42" s="64"/>
    </row>
    <row r="43" spans="1:17">
      <c r="A43" s="66"/>
      <c r="B43" s="66"/>
      <c r="C43" s="66"/>
      <c r="D43" s="66"/>
      <c r="E43" s="140">
        <v>0</v>
      </c>
      <c r="F43" s="141"/>
      <c r="G43" s="140">
        <v>0</v>
      </c>
      <c r="H43" s="141"/>
      <c r="I43" s="140">
        <v>0</v>
      </c>
      <c r="J43" s="64"/>
      <c r="K43" s="64"/>
      <c r="L43" s="130" t="s">
        <v>167</v>
      </c>
      <c r="M43" s="64"/>
      <c r="N43" s="130" t="s">
        <v>167</v>
      </c>
      <c r="O43" s="64"/>
      <c r="P43" s="130" t="s">
        <v>167</v>
      </c>
      <c r="Q43" s="64"/>
    </row>
    <row r="44" spans="1:17" ht="14.25" customHeight="1" thickBot="1">
      <c r="A44" s="81"/>
      <c r="B44" s="81"/>
      <c r="C44" s="81"/>
      <c r="D44" s="81"/>
      <c r="E44" s="81"/>
      <c r="F44" s="81"/>
      <c r="G44" s="81"/>
      <c r="H44" s="81"/>
      <c r="I44" s="81"/>
      <c r="J44" s="81"/>
      <c r="K44" s="81"/>
      <c r="L44" s="81"/>
      <c r="M44" s="81"/>
      <c r="N44" s="81"/>
      <c r="O44" s="81"/>
      <c r="P44" s="81"/>
      <c r="Q44" s="81"/>
    </row>
    <row r="45" spans="1:17" s="9" customFormat="1" ht="6" customHeight="1">
      <c r="A45" s="82"/>
      <c r="B45" s="82"/>
      <c r="C45" s="82"/>
      <c r="D45" s="82"/>
      <c r="E45" s="82"/>
      <c r="F45" s="82"/>
      <c r="G45" s="82"/>
      <c r="H45" s="82"/>
      <c r="I45" s="82"/>
      <c r="J45" s="82"/>
      <c r="K45" s="82"/>
      <c r="L45" s="82"/>
      <c r="M45" s="82"/>
      <c r="N45" s="82"/>
      <c r="O45" s="82"/>
      <c r="P45" s="82"/>
      <c r="Q45" s="82"/>
    </row>
    <row r="46" spans="1:17" s="9" customFormat="1" ht="11.25">
      <c r="A46" s="83" t="s">
        <v>42</v>
      </c>
      <c r="B46" s="190"/>
      <c r="C46" s="236"/>
      <c r="D46" s="236"/>
      <c r="E46" s="236"/>
      <c r="F46" s="236"/>
      <c r="G46" s="236"/>
      <c r="H46" s="236"/>
      <c r="I46" s="236"/>
      <c r="J46" s="236"/>
      <c r="K46" s="236"/>
      <c r="L46" s="236"/>
      <c r="M46" s="236"/>
      <c r="N46" s="236"/>
      <c r="O46" s="236"/>
      <c r="P46" s="236"/>
      <c r="Q46" s="236"/>
    </row>
    <row r="47" spans="1:17" s="9" customFormat="1" ht="11.25">
      <c r="A47" s="83"/>
      <c r="B47" s="190"/>
      <c r="C47" s="236"/>
      <c r="D47" s="236"/>
      <c r="E47" s="236"/>
      <c r="F47" s="236"/>
      <c r="G47" s="236"/>
      <c r="H47" s="236"/>
      <c r="I47" s="236"/>
      <c r="J47" s="236"/>
      <c r="K47" s="236"/>
      <c r="L47" s="236"/>
      <c r="M47" s="236"/>
      <c r="N47" s="236"/>
      <c r="O47" s="236"/>
      <c r="P47" s="236"/>
      <c r="Q47" s="236"/>
    </row>
    <row r="48" spans="1:17" s="82" customFormat="1" ht="11.25">
      <c r="A48" s="83"/>
      <c r="B48" s="84">
        <v>1</v>
      </c>
      <c r="C48" s="243" t="s">
        <v>130</v>
      </c>
      <c r="D48" s="243"/>
      <c r="E48" s="243"/>
      <c r="F48" s="243"/>
      <c r="G48" s="243"/>
      <c r="H48" s="243"/>
      <c r="I48" s="243"/>
      <c r="J48" s="243"/>
      <c r="K48" s="243"/>
      <c r="L48" s="243"/>
      <c r="M48" s="243"/>
      <c r="N48" s="243"/>
      <c r="O48" s="243"/>
      <c r="P48" s="243"/>
      <c r="Q48" s="243"/>
    </row>
    <row r="49" spans="1:17" s="82" customFormat="1" ht="11.25">
      <c r="A49" s="83"/>
      <c r="B49" s="84">
        <v>2</v>
      </c>
      <c r="C49" s="243" t="s">
        <v>173</v>
      </c>
      <c r="D49" s="243"/>
      <c r="E49" s="243"/>
      <c r="F49" s="243"/>
      <c r="G49" s="243"/>
      <c r="H49" s="243"/>
      <c r="I49" s="243"/>
      <c r="J49" s="243"/>
      <c r="K49" s="243"/>
      <c r="L49" s="243"/>
      <c r="M49" s="243"/>
      <c r="N49" s="243"/>
      <c r="O49" s="243"/>
      <c r="P49" s="243"/>
      <c r="Q49" s="243"/>
    </row>
    <row r="50" spans="1:17" s="82" customFormat="1" ht="11.25">
      <c r="B50" s="86" t="s">
        <v>74</v>
      </c>
      <c r="C50" s="242" t="s">
        <v>156</v>
      </c>
      <c r="D50" s="242"/>
      <c r="E50" s="242"/>
      <c r="F50" s="242"/>
      <c r="G50" s="242"/>
      <c r="H50" s="242"/>
      <c r="I50" s="242"/>
      <c r="J50" s="242"/>
      <c r="K50" s="96"/>
      <c r="L50" s="96"/>
      <c r="M50" s="96"/>
      <c r="N50" s="96"/>
      <c r="O50" s="96"/>
      <c r="P50" s="96"/>
    </row>
    <row r="51" spans="1:17" s="82" customFormat="1" ht="11.25">
      <c r="B51" s="86" t="s">
        <v>167</v>
      </c>
      <c r="C51" s="96" t="s">
        <v>168</v>
      </c>
      <c r="D51" s="96"/>
      <c r="E51" s="135"/>
      <c r="F51" s="135"/>
      <c r="G51" s="135"/>
      <c r="H51" s="135"/>
      <c r="I51" s="135"/>
      <c r="J51" s="96"/>
      <c r="K51" s="96"/>
      <c r="L51" s="96"/>
      <c r="M51" s="96"/>
      <c r="N51" s="96"/>
      <c r="O51" s="96"/>
      <c r="P51" s="96"/>
      <c r="Q51" s="96"/>
    </row>
    <row r="52" spans="1:17" s="66" customFormat="1">
      <c r="E52" s="103"/>
      <c r="G52" s="103"/>
      <c r="I52" s="103"/>
    </row>
    <row r="53" spans="1:17" s="66" customFormat="1">
      <c r="A53" s="213" t="s">
        <v>220</v>
      </c>
      <c r="B53" s="95"/>
      <c r="C53" s="212"/>
      <c r="D53" s="147"/>
      <c r="E53" s="147"/>
      <c r="F53" s="147"/>
      <c r="G53" s="147"/>
      <c r="H53" s="147"/>
      <c r="I53" s="147"/>
      <c r="J53" s="147"/>
      <c r="K53" s="147"/>
      <c r="L53" s="147"/>
      <c r="M53" s="147"/>
      <c r="N53" s="147"/>
      <c r="O53" s="147"/>
      <c r="P53" s="147"/>
      <c r="Q53" s="214"/>
    </row>
    <row r="54" spans="1:17">
      <c r="A54" s="95"/>
      <c r="B54" s="234" t="s">
        <v>221</v>
      </c>
      <c r="C54" s="234"/>
      <c r="D54" s="234"/>
      <c r="E54" s="234"/>
      <c r="F54" s="234"/>
      <c r="G54" s="234"/>
      <c r="H54" s="234"/>
      <c r="I54" s="234"/>
      <c r="J54" s="234"/>
      <c r="K54" s="234"/>
      <c r="L54" s="234"/>
      <c r="M54" s="234"/>
      <c r="N54" s="234"/>
      <c r="O54" s="234"/>
      <c r="P54" s="234"/>
      <c r="Q54" s="234"/>
    </row>
    <row r="55" spans="1:17">
      <c r="A55" s="95"/>
      <c r="B55" s="234"/>
      <c r="C55" s="234"/>
      <c r="D55" s="234"/>
      <c r="E55" s="234"/>
      <c r="F55" s="234"/>
      <c r="G55" s="234"/>
      <c r="H55" s="234"/>
      <c r="I55" s="234"/>
      <c r="J55" s="234"/>
      <c r="K55" s="234"/>
      <c r="L55" s="234"/>
      <c r="M55" s="234"/>
      <c r="N55" s="234"/>
      <c r="O55" s="234"/>
      <c r="P55" s="234"/>
      <c r="Q55" s="234"/>
    </row>
    <row r="56" spans="1:17">
      <c r="A56" s="95"/>
      <c r="B56" s="234"/>
      <c r="C56" s="234"/>
      <c r="D56" s="234"/>
      <c r="E56" s="234"/>
      <c r="F56" s="234"/>
      <c r="G56" s="234"/>
      <c r="H56" s="234"/>
      <c r="I56" s="234"/>
      <c r="J56" s="234"/>
      <c r="K56" s="234"/>
      <c r="L56" s="234"/>
      <c r="M56" s="234"/>
      <c r="N56" s="234"/>
      <c r="O56" s="234"/>
      <c r="P56" s="234"/>
      <c r="Q56" s="234"/>
    </row>
  </sheetData>
  <mergeCells count="22">
    <mergeCell ref="B54:Q56"/>
    <mergeCell ref="A1:Q1"/>
    <mergeCell ref="A15:D15"/>
    <mergeCell ref="E9:F12"/>
    <mergeCell ref="G9:J9"/>
    <mergeCell ref="G12:H12"/>
    <mergeCell ref="A2:Q2"/>
    <mergeCell ref="L6:Q6"/>
    <mergeCell ref="A3:Q3"/>
    <mergeCell ref="A6:D12"/>
    <mergeCell ref="E6:J6"/>
    <mergeCell ref="I12:J12"/>
    <mergeCell ref="L9:M12"/>
    <mergeCell ref="N9:Q9"/>
    <mergeCell ref="N12:O12"/>
    <mergeCell ref="P12:Q12"/>
    <mergeCell ref="C50:J50"/>
    <mergeCell ref="C48:Q48"/>
    <mergeCell ref="C49:Q49"/>
    <mergeCell ref="B23:C23"/>
    <mergeCell ref="B33:C33"/>
    <mergeCell ref="C46:Q47"/>
  </mergeCells>
  <phoneticPr fontId="0" type="noConversion"/>
  <hyperlinks>
    <hyperlink ref="R1" location="Índice!A1" display="Ir a Índice" xr:uid="{00000000-0004-0000-0400-000000000000}"/>
  </hyperlinks>
  <printOptions horizontalCentered="1"/>
  <pageMargins left="0.78740157480314965" right="0.78740157480314965" top="1.3474015748031496" bottom="0.78740157480314965" header="0.39370078740157483" footer="0.39370078740157483"/>
  <pageSetup paperSize="9" scale="6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51"/>
  <sheetViews>
    <sheetView showGridLines="0" zoomScaleNormal="100" workbookViewId="0">
      <selection sqref="A1:P1"/>
    </sheetView>
  </sheetViews>
  <sheetFormatPr defaultColWidth="11.42578125" defaultRowHeight="12.75"/>
  <cols>
    <col min="1" max="1" width="5.7109375" style="1" customWidth="1"/>
    <col min="2" max="2" width="9" style="1" customWidth="1"/>
    <col min="3" max="3" width="9.28515625" style="1" customWidth="1"/>
    <col min="4" max="4" width="12" style="66" bestFit="1" customWidth="1"/>
    <col min="5" max="5" width="2.85546875" style="66" bestFit="1" customWidth="1"/>
    <col min="6" max="6" width="13.28515625" style="66" customWidth="1"/>
    <col min="7" max="7" width="2.85546875" style="66" bestFit="1" customWidth="1"/>
    <col min="8" max="8" width="13.42578125" style="66" customWidth="1"/>
    <col min="9" max="9" width="2.85546875" style="66" bestFit="1" customWidth="1"/>
    <col min="10" max="10" width="3.5703125" style="66" customWidth="1"/>
    <col min="11" max="11" width="8" style="1" customWidth="1"/>
    <col min="12" max="12" width="2.7109375" style="1" bestFit="1" customWidth="1"/>
    <col min="13" max="13" width="14" style="1" customWidth="1"/>
    <col min="14" max="14" width="2.7109375" style="1" bestFit="1" customWidth="1"/>
    <col min="15" max="15" width="15.7109375" style="1" customWidth="1"/>
    <col min="16" max="16" width="2.7109375" style="1" bestFit="1" customWidth="1"/>
    <col min="17" max="16384" width="11.42578125" style="1"/>
  </cols>
  <sheetData>
    <row r="1" spans="1:22" s="44" customFormat="1" ht="15">
      <c r="A1" s="231" t="s">
        <v>109</v>
      </c>
      <c r="B1" s="231"/>
      <c r="C1" s="231"/>
      <c r="D1" s="231"/>
      <c r="E1" s="231"/>
      <c r="F1" s="231"/>
      <c r="G1" s="231"/>
      <c r="H1" s="231"/>
      <c r="I1" s="231"/>
      <c r="J1" s="231"/>
      <c r="K1" s="231"/>
      <c r="L1" s="231"/>
      <c r="M1" s="231"/>
      <c r="N1" s="231"/>
      <c r="O1" s="231"/>
      <c r="P1" s="231"/>
      <c r="Q1" s="126" t="s">
        <v>188</v>
      </c>
    </row>
    <row r="2" spans="1:22" s="44" customFormat="1" ht="15">
      <c r="A2" s="231" t="s">
        <v>214</v>
      </c>
      <c r="B2" s="231"/>
      <c r="C2" s="231"/>
      <c r="D2" s="231"/>
      <c r="E2" s="231"/>
      <c r="F2" s="231"/>
      <c r="G2" s="231"/>
      <c r="H2" s="231"/>
      <c r="I2" s="231"/>
      <c r="J2" s="231"/>
      <c r="K2" s="231"/>
      <c r="L2" s="231"/>
      <c r="M2" s="231"/>
      <c r="N2" s="231"/>
      <c r="O2" s="231"/>
      <c r="P2" s="231"/>
      <c r="Q2" s="231"/>
    </row>
    <row r="3" spans="1:22" s="44" customFormat="1" ht="15" customHeight="1">
      <c r="A3" s="232" t="s">
        <v>201</v>
      </c>
      <c r="B3" s="232"/>
      <c r="C3" s="232"/>
      <c r="D3" s="232"/>
      <c r="E3" s="232"/>
      <c r="F3" s="232"/>
      <c r="G3" s="232"/>
      <c r="H3" s="232"/>
      <c r="I3" s="232"/>
      <c r="J3" s="232"/>
      <c r="K3" s="232"/>
      <c r="L3" s="232"/>
      <c r="M3" s="232"/>
      <c r="N3" s="232"/>
      <c r="O3" s="232"/>
      <c r="P3" s="232"/>
    </row>
    <row r="4" spans="1:22" s="14" customFormat="1" ht="6.95" customHeight="1" thickBot="1">
      <c r="A4" s="15"/>
      <c r="B4" s="15"/>
      <c r="C4" s="15"/>
      <c r="D4" s="69"/>
      <c r="E4" s="69"/>
      <c r="F4" s="69"/>
      <c r="G4" s="69"/>
      <c r="H4" s="69"/>
      <c r="I4" s="69"/>
      <c r="J4" s="69"/>
      <c r="K4" s="15"/>
      <c r="L4" s="15"/>
      <c r="M4" s="15"/>
      <c r="N4" s="15"/>
      <c r="O4" s="15"/>
      <c r="P4" s="15"/>
    </row>
    <row r="5" spans="1:22" ht="6" customHeight="1"/>
    <row r="6" spans="1:22">
      <c r="A6" s="240" t="s">
        <v>32</v>
      </c>
      <c r="B6" s="240"/>
      <c r="C6" s="240"/>
      <c r="D6" s="219" t="s">
        <v>165</v>
      </c>
      <c r="E6" s="219"/>
      <c r="F6" s="219"/>
      <c r="G6" s="219"/>
      <c r="H6" s="219"/>
      <c r="I6" s="219"/>
      <c r="J6" s="142"/>
      <c r="K6" s="220" t="s">
        <v>166</v>
      </c>
      <c r="L6" s="220"/>
      <c r="M6" s="220"/>
      <c r="N6" s="220"/>
      <c r="O6" s="220"/>
      <c r="P6" s="220"/>
    </row>
    <row r="7" spans="1:22" ht="6" customHeight="1">
      <c r="A7" s="240"/>
      <c r="B7" s="240"/>
      <c r="C7" s="240"/>
      <c r="D7" s="247"/>
      <c r="E7" s="247"/>
      <c r="F7" s="247"/>
      <c r="G7" s="247"/>
      <c r="H7" s="247"/>
      <c r="I7" s="247"/>
      <c r="J7" s="99"/>
      <c r="K7" s="62"/>
      <c r="L7" s="62"/>
      <c r="M7" s="62"/>
      <c r="N7" s="62"/>
      <c r="O7" s="62"/>
      <c r="P7" s="62"/>
    </row>
    <row r="8" spans="1:22" ht="6" customHeight="1">
      <c r="A8" s="240"/>
      <c r="B8" s="240"/>
      <c r="C8" s="240"/>
      <c r="D8" s="99"/>
      <c r="E8" s="99"/>
      <c r="F8" s="99"/>
      <c r="G8" s="99"/>
      <c r="H8" s="99"/>
      <c r="I8" s="99"/>
      <c r="J8" s="99"/>
      <c r="K8" s="61"/>
      <c r="L8" s="61"/>
      <c r="M8" s="61"/>
      <c r="N8" s="61"/>
      <c r="O8" s="61"/>
      <c r="P8" s="61"/>
    </row>
    <row r="9" spans="1:22" ht="24.75" customHeight="1">
      <c r="A9" s="240"/>
      <c r="B9" s="240"/>
      <c r="C9" s="240"/>
      <c r="D9" s="225" t="s">
        <v>0</v>
      </c>
      <c r="E9" s="225"/>
      <c r="F9" s="248" t="s">
        <v>183</v>
      </c>
      <c r="G9" s="248"/>
      <c r="H9" s="248"/>
      <c r="I9" s="248"/>
      <c r="J9" s="134"/>
      <c r="K9" s="226" t="s">
        <v>0</v>
      </c>
      <c r="L9" s="226"/>
      <c r="M9" s="249" t="s">
        <v>174</v>
      </c>
      <c r="N9" s="250"/>
      <c r="O9" s="250"/>
      <c r="P9" s="250"/>
    </row>
    <row r="10" spans="1:22" ht="6" customHeight="1">
      <c r="A10" s="240"/>
      <c r="B10" s="240"/>
      <c r="C10" s="240"/>
      <c r="D10" s="225"/>
      <c r="E10" s="225"/>
      <c r="F10" s="127"/>
      <c r="G10" s="127"/>
      <c r="H10" s="127"/>
      <c r="I10" s="127"/>
      <c r="J10" s="139"/>
      <c r="K10" s="226"/>
      <c r="L10" s="226"/>
      <c r="M10" s="4"/>
      <c r="N10" s="4"/>
      <c r="O10" s="4"/>
      <c r="P10" s="4"/>
    </row>
    <row r="11" spans="1:22" ht="6" customHeight="1">
      <c r="A11" s="240"/>
      <c r="B11" s="240"/>
      <c r="C11" s="240"/>
      <c r="D11" s="225"/>
      <c r="E11" s="225"/>
      <c r="F11" s="139"/>
      <c r="G11" s="139"/>
      <c r="H11" s="139"/>
      <c r="K11" s="226"/>
      <c r="L11" s="226"/>
      <c r="M11" s="16"/>
      <c r="N11" s="16"/>
      <c r="O11" s="16"/>
    </row>
    <row r="12" spans="1:22" ht="38.25" customHeight="1">
      <c r="A12" s="240"/>
      <c r="B12" s="240"/>
      <c r="C12" s="240"/>
      <c r="D12" s="225"/>
      <c r="E12" s="225"/>
      <c r="F12" s="225" t="s">
        <v>81</v>
      </c>
      <c r="G12" s="225"/>
      <c r="H12" s="225" t="s">
        <v>78</v>
      </c>
      <c r="I12" s="225"/>
      <c r="J12" s="132"/>
      <c r="K12" s="226"/>
      <c r="L12" s="226"/>
      <c r="M12" s="226" t="s">
        <v>81</v>
      </c>
      <c r="N12" s="226"/>
      <c r="O12" s="226" t="s">
        <v>78</v>
      </c>
      <c r="P12" s="226"/>
    </row>
    <row r="13" spans="1:22" s="7" customFormat="1" ht="6" customHeight="1">
      <c r="A13" s="6"/>
      <c r="B13" s="6"/>
      <c r="C13" s="6"/>
      <c r="D13" s="74"/>
      <c r="E13" s="74"/>
      <c r="F13" s="74"/>
      <c r="G13" s="74"/>
      <c r="H13" s="74"/>
      <c r="I13" s="74"/>
      <c r="J13" s="74"/>
      <c r="K13" s="6"/>
      <c r="L13" s="6"/>
      <c r="M13" s="6"/>
      <c r="N13" s="6"/>
      <c r="O13" s="6"/>
      <c r="P13" s="6"/>
    </row>
    <row r="14" spans="1:22" ht="6" customHeight="1"/>
    <row r="15" spans="1:22" ht="12.75" customHeight="1">
      <c r="A15" s="241" t="s">
        <v>0</v>
      </c>
      <c r="B15" s="241"/>
      <c r="C15" s="241"/>
      <c r="D15" s="64">
        <v>326076</v>
      </c>
      <c r="E15" s="64" t="s">
        <v>189</v>
      </c>
      <c r="F15" s="64">
        <v>149887</v>
      </c>
      <c r="G15" s="64" t="s">
        <v>189</v>
      </c>
      <c r="H15" s="64">
        <v>176189</v>
      </c>
      <c r="I15" s="64" t="s">
        <v>189</v>
      </c>
      <c r="J15" s="64"/>
      <c r="K15" s="47">
        <f>SUM(K16:K20)</f>
        <v>100</v>
      </c>
      <c r="L15" s="47"/>
      <c r="M15" s="47">
        <f>SUM(M16:M20)</f>
        <v>99.999999999999986</v>
      </c>
      <c r="N15" s="47"/>
      <c r="O15" s="47">
        <f>SUM(O16:O20)</f>
        <v>100</v>
      </c>
      <c r="P15" s="42" t="s">
        <v>164</v>
      </c>
      <c r="R15" s="216"/>
      <c r="S15" s="216"/>
      <c r="T15" s="216"/>
      <c r="U15" s="216"/>
      <c r="V15" s="216"/>
    </row>
    <row r="16" spans="1:22">
      <c r="B16" s="1" t="s">
        <v>73</v>
      </c>
      <c r="D16" s="63">
        <v>25582</v>
      </c>
      <c r="E16" s="64" t="s">
        <v>189</v>
      </c>
      <c r="F16" s="63">
        <v>4502</v>
      </c>
      <c r="G16" s="64" t="s">
        <v>189</v>
      </c>
      <c r="H16" s="63">
        <v>21080</v>
      </c>
      <c r="I16" s="64" t="s">
        <v>189</v>
      </c>
      <c r="J16" s="64"/>
      <c r="K16" s="93">
        <f>D16/(D$15-D$21)*100</f>
        <v>7.8454102724518204</v>
      </c>
      <c r="L16" s="42"/>
      <c r="M16" s="93">
        <f>F16/(F$15-F$21)*100</f>
        <v>3.003596042351905</v>
      </c>
      <c r="N16" s="42"/>
      <c r="O16" s="93">
        <f>H16/(H$15-H$21)*100</f>
        <v>11.964424566800425</v>
      </c>
      <c r="P16" s="42" t="s">
        <v>164</v>
      </c>
      <c r="R16" s="216"/>
      <c r="S16" s="216"/>
      <c r="T16" s="216"/>
      <c r="U16" s="216"/>
      <c r="V16" s="216"/>
    </row>
    <row r="17" spans="1:22">
      <c r="B17" s="1" t="s">
        <v>66</v>
      </c>
      <c r="D17" s="63">
        <v>101133</v>
      </c>
      <c r="E17" s="64" t="s">
        <v>189</v>
      </c>
      <c r="F17" s="63">
        <v>49538</v>
      </c>
      <c r="G17" s="64" t="s">
        <v>189</v>
      </c>
      <c r="H17" s="63">
        <v>51595</v>
      </c>
      <c r="I17" s="64" t="s">
        <v>189</v>
      </c>
      <c r="J17" s="64"/>
      <c r="K17" s="93">
        <f>D17/(D$15-D$21)*100</f>
        <v>31.015162109446877</v>
      </c>
      <c r="L17" s="42"/>
      <c r="M17" s="93">
        <f t="shared" ref="M17:M20" si="0">F17/(F$15-F$21)*100</f>
        <v>33.050231174151193</v>
      </c>
      <c r="N17" s="42"/>
      <c r="O17" s="93">
        <f t="shared" ref="O17:O20" si="1">H17/(H$15-H$21)*100</f>
        <v>29.283894000192973</v>
      </c>
      <c r="P17" s="42" t="s">
        <v>164</v>
      </c>
      <c r="R17" s="216"/>
      <c r="S17" s="216"/>
      <c r="T17" s="216"/>
      <c r="U17" s="216"/>
      <c r="V17" s="216"/>
    </row>
    <row r="18" spans="1:22">
      <c r="B18" s="1" t="s">
        <v>67</v>
      </c>
      <c r="D18" s="63">
        <v>65822</v>
      </c>
      <c r="E18" s="64" t="s">
        <v>189</v>
      </c>
      <c r="F18" s="63">
        <v>45560</v>
      </c>
      <c r="G18" s="64" t="s">
        <v>189</v>
      </c>
      <c r="H18" s="63">
        <v>20262</v>
      </c>
      <c r="I18" s="64" t="s">
        <v>189</v>
      </c>
      <c r="J18" s="64"/>
      <c r="K18" s="93">
        <f t="shared" ref="K18:K19" si="2">D18/(D$15-D$21)*100</f>
        <v>20.186091586010622</v>
      </c>
      <c r="L18" s="42"/>
      <c r="M18" s="93">
        <f t="shared" si="0"/>
        <v>30.396231827977076</v>
      </c>
      <c r="N18" s="42"/>
      <c r="O18" s="93">
        <f t="shared" si="1"/>
        <v>11.50015040666557</v>
      </c>
      <c r="P18" s="42" t="s">
        <v>164</v>
      </c>
      <c r="R18" s="216"/>
      <c r="S18" s="216"/>
      <c r="T18" s="216"/>
      <c r="U18" s="216"/>
      <c r="V18" s="216"/>
    </row>
    <row r="19" spans="1:22">
      <c r="B19" s="1" t="s">
        <v>68</v>
      </c>
      <c r="D19" s="63">
        <v>53176</v>
      </c>
      <c r="E19" s="64" t="s">
        <v>189</v>
      </c>
      <c r="F19" s="63">
        <v>35143</v>
      </c>
      <c r="G19" s="64" t="s">
        <v>189</v>
      </c>
      <c r="H19" s="63">
        <v>18033</v>
      </c>
      <c r="I19" s="64" t="s">
        <v>189</v>
      </c>
      <c r="J19" s="64"/>
      <c r="K19" s="93">
        <f t="shared" si="2"/>
        <v>16.307854610581582</v>
      </c>
      <c r="L19" s="42"/>
      <c r="M19" s="93">
        <f t="shared" si="0"/>
        <v>23.446329568274766</v>
      </c>
      <c r="N19" s="42"/>
      <c r="O19" s="93">
        <f t="shared" si="1"/>
        <v>10.235031698914234</v>
      </c>
      <c r="P19" s="42" t="s">
        <v>164</v>
      </c>
      <c r="R19" s="216"/>
      <c r="S19" s="216"/>
      <c r="T19" s="216"/>
      <c r="U19" s="216"/>
      <c r="V19" s="216"/>
    </row>
    <row r="20" spans="1:22">
      <c r="B20" s="1" t="s">
        <v>93</v>
      </c>
      <c r="D20" s="63">
        <v>80363</v>
      </c>
      <c r="E20" s="64" t="s">
        <v>189</v>
      </c>
      <c r="F20" s="63">
        <v>15144</v>
      </c>
      <c r="G20" s="64" t="s">
        <v>189</v>
      </c>
      <c r="H20" s="63">
        <v>65219</v>
      </c>
      <c r="I20" s="64" t="s">
        <v>189</v>
      </c>
      <c r="J20" s="64"/>
      <c r="K20" s="93">
        <f>D20/(D$15-D$21)*100</f>
        <v>24.645481421509096</v>
      </c>
      <c r="L20" s="42"/>
      <c r="M20" s="93">
        <f t="shared" si="0"/>
        <v>10.103611387245058</v>
      </c>
      <c r="N20" s="42"/>
      <c r="O20" s="93">
        <f t="shared" si="1"/>
        <v>37.0164993274268</v>
      </c>
      <c r="P20" s="42" t="s">
        <v>164</v>
      </c>
      <c r="R20" s="216"/>
      <c r="S20" s="216"/>
      <c r="T20" s="216"/>
      <c r="U20" s="216"/>
      <c r="V20" s="216"/>
    </row>
    <row r="21" spans="1:22">
      <c r="B21" s="95"/>
      <c r="D21" s="63"/>
      <c r="E21" s="64"/>
      <c r="F21" s="63"/>
      <c r="G21" s="64"/>
      <c r="H21" s="63"/>
      <c r="I21" s="64"/>
      <c r="J21" s="64"/>
      <c r="K21" s="57"/>
      <c r="L21" s="42"/>
      <c r="M21" s="57"/>
      <c r="N21" s="42"/>
      <c r="O21" s="57"/>
      <c r="P21" s="42"/>
      <c r="R21" s="216"/>
      <c r="S21" s="216"/>
      <c r="T21" s="216"/>
      <c r="U21" s="216"/>
      <c r="V21" s="216"/>
    </row>
    <row r="22" spans="1:22" ht="6.95" customHeight="1">
      <c r="D22" s="76"/>
      <c r="E22" s="64"/>
      <c r="F22" s="76"/>
      <c r="G22" s="64"/>
      <c r="H22" s="76"/>
      <c r="I22" s="64"/>
      <c r="J22" s="64"/>
      <c r="K22" s="22"/>
      <c r="L22" s="42"/>
      <c r="M22" s="22"/>
      <c r="N22" s="42"/>
      <c r="O22" s="22"/>
      <c r="P22" s="42" t="s">
        <v>164</v>
      </c>
      <c r="R22" s="216"/>
      <c r="S22" s="216"/>
      <c r="T22" s="216"/>
      <c r="U22" s="216"/>
      <c r="V22" s="216"/>
    </row>
    <row r="23" spans="1:22">
      <c r="A23" s="29" t="s">
        <v>141</v>
      </c>
      <c r="B23" s="29"/>
      <c r="D23" s="64">
        <v>279804</v>
      </c>
      <c r="E23" s="64" t="s">
        <v>189</v>
      </c>
      <c r="F23" s="64">
        <v>126534</v>
      </c>
      <c r="G23" s="64" t="s">
        <v>189</v>
      </c>
      <c r="H23" s="64">
        <v>153270</v>
      </c>
      <c r="I23" s="64" t="s">
        <v>189</v>
      </c>
      <c r="J23" s="64"/>
      <c r="K23" s="47">
        <f>SUM(K24:K28)</f>
        <v>100</v>
      </c>
      <c r="L23" s="47"/>
      <c r="M23" s="47">
        <f>SUM(M24:M28)</f>
        <v>100</v>
      </c>
      <c r="N23" s="47"/>
      <c r="O23" s="47">
        <f>SUM(O24:O28)</f>
        <v>100</v>
      </c>
      <c r="P23" s="42" t="s">
        <v>164</v>
      </c>
      <c r="R23" s="216"/>
      <c r="S23" s="216"/>
      <c r="T23" s="216"/>
      <c r="U23" s="216"/>
      <c r="V23" s="216"/>
    </row>
    <row r="24" spans="1:22">
      <c r="B24" s="1" t="s">
        <v>73</v>
      </c>
      <c r="D24" s="63">
        <v>21549</v>
      </c>
      <c r="E24" s="64" t="s">
        <v>189</v>
      </c>
      <c r="F24" s="63">
        <v>3578</v>
      </c>
      <c r="G24" s="64" t="s">
        <v>189</v>
      </c>
      <c r="H24" s="63">
        <v>17971</v>
      </c>
      <c r="I24" s="64" t="s">
        <v>189</v>
      </c>
      <c r="J24" s="64"/>
      <c r="K24" s="93">
        <f>D24/(D$23-D$29)*100</f>
        <v>7.7014624522880295</v>
      </c>
      <c r="L24" s="42"/>
      <c r="M24" s="93">
        <f>F24/(F$23-F$29)*100</f>
        <v>2.8276984842018744</v>
      </c>
      <c r="N24" s="42"/>
      <c r="O24" s="93">
        <f>H24/(H$23-H$29)*100</f>
        <v>11.725060351014548</v>
      </c>
      <c r="P24" s="42" t="s">
        <v>164</v>
      </c>
      <c r="R24" s="216"/>
      <c r="S24" s="216"/>
      <c r="T24" s="216"/>
      <c r="U24" s="216"/>
      <c r="V24" s="216"/>
    </row>
    <row r="25" spans="1:22">
      <c r="B25" s="1" t="s">
        <v>66</v>
      </c>
      <c r="D25" s="63">
        <v>87567</v>
      </c>
      <c r="E25" s="64" t="s">
        <v>189</v>
      </c>
      <c r="F25" s="63">
        <v>41829</v>
      </c>
      <c r="G25" s="64" t="s">
        <v>189</v>
      </c>
      <c r="H25" s="63">
        <v>45738</v>
      </c>
      <c r="I25" s="64" t="s">
        <v>189</v>
      </c>
      <c r="J25" s="64"/>
      <c r="K25" s="93">
        <f>D25/(D$23-D$29)*100</f>
        <v>31.295835656388043</v>
      </c>
      <c r="L25" s="42"/>
      <c r="M25" s="93">
        <f t="shared" ref="M25:M28" si="3">F25/(F$23-F$29)*100</f>
        <v>33.05751813741761</v>
      </c>
      <c r="N25" s="42"/>
      <c r="O25" s="93">
        <f t="shared" ref="O25:O28" si="4">H25/(H$23-H$29)*100</f>
        <v>29.841456253669996</v>
      </c>
      <c r="P25" s="42" t="s">
        <v>164</v>
      </c>
      <c r="R25" s="216"/>
      <c r="S25" s="216"/>
      <c r="T25" s="216"/>
      <c r="U25" s="216"/>
      <c r="V25" s="216"/>
    </row>
    <row r="26" spans="1:22">
      <c r="B26" s="1" t="s">
        <v>67</v>
      </c>
      <c r="D26" s="63">
        <v>53871</v>
      </c>
      <c r="E26" s="64" t="s">
        <v>189</v>
      </c>
      <c r="F26" s="63">
        <v>36348</v>
      </c>
      <c r="G26" s="64" t="s">
        <v>189</v>
      </c>
      <c r="H26" s="63">
        <v>17523</v>
      </c>
      <c r="I26" s="64" t="s">
        <v>189</v>
      </c>
      <c r="J26" s="64"/>
      <c r="K26" s="93">
        <f>D26/(D$23-D$29)*100</f>
        <v>19.253120041171677</v>
      </c>
      <c r="L26" s="42"/>
      <c r="M26" s="93">
        <f t="shared" si="3"/>
        <v>28.725876049125137</v>
      </c>
      <c r="N26" s="42"/>
      <c r="O26" s="93">
        <f t="shared" si="4"/>
        <v>11.432765707574868</v>
      </c>
      <c r="P26" s="42" t="s">
        <v>164</v>
      </c>
    </row>
    <row r="27" spans="1:22">
      <c r="B27" s="1" t="s">
        <v>68</v>
      </c>
      <c r="D27" s="63">
        <v>48517</v>
      </c>
      <c r="E27" s="64" t="s">
        <v>189</v>
      </c>
      <c r="F27" s="63">
        <v>31600</v>
      </c>
      <c r="G27" s="64" t="s">
        <v>189</v>
      </c>
      <c r="H27" s="63">
        <v>16917</v>
      </c>
      <c r="I27" s="64" t="s">
        <v>189</v>
      </c>
      <c r="J27" s="64"/>
      <c r="K27" s="93">
        <f>D27/(D$23-D$29)*100</f>
        <v>17.339637746422497</v>
      </c>
      <c r="L27" s="42"/>
      <c r="M27" s="93">
        <f t="shared" si="3"/>
        <v>24.973524902397777</v>
      </c>
      <c r="N27" s="42"/>
      <c r="O27" s="93">
        <f t="shared" si="4"/>
        <v>11.037385006850656</v>
      </c>
      <c r="P27" s="42" t="s">
        <v>164</v>
      </c>
    </row>
    <row r="28" spans="1:22">
      <c r="B28" s="1" t="s">
        <v>93</v>
      </c>
      <c r="D28" s="63">
        <v>68300</v>
      </c>
      <c r="E28" s="64" t="s">
        <v>189</v>
      </c>
      <c r="F28" s="63">
        <v>13179</v>
      </c>
      <c r="G28" s="64" t="s">
        <v>189</v>
      </c>
      <c r="H28" s="63">
        <v>55121</v>
      </c>
      <c r="I28" s="64" t="s">
        <v>189</v>
      </c>
      <c r="J28" s="64"/>
      <c r="K28" s="93">
        <f>D28/(D$23-D$29)*100</f>
        <v>24.409944103729753</v>
      </c>
      <c r="L28" s="42"/>
      <c r="M28" s="93">
        <f t="shared" si="3"/>
        <v>10.415382426857603</v>
      </c>
      <c r="N28" s="42"/>
      <c r="O28" s="93">
        <f t="shared" si="4"/>
        <v>35.963332680889934</v>
      </c>
      <c r="P28" s="42" t="s">
        <v>164</v>
      </c>
    </row>
    <row r="29" spans="1:22">
      <c r="B29" s="95"/>
      <c r="D29" s="63"/>
      <c r="E29" s="64"/>
      <c r="F29" s="63"/>
      <c r="G29" s="64"/>
      <c r="H29" s="63"/>
      <c r="I29" s="64"/>
      <c r="J29" s="64"/>
      <c r="K29" s="57"/>
      <c r="L29" s="42"/>
      <c r="M29" s="57"/>
      <c r="N29" s="42"/>
      <c r="O29" s="57"/>
      <c r="P29" s="42"/>
    </row>
    <row r="30" spans="1:22" ht="6.95" customHeight="1">
      <c r="D30" s="76"/>
      <c r="E30" s="64"/>
      <c r="F30" s="76"/>
      <c r="G30" s="64"/>
      <c r="H30" s="76"/>
      <c r="I30" s="64"/>
      <c r="J30" s="64"/>
      <c r="K30" s="22"/>
      <c r="L30" s="42"/>
      <c r="M30" s="22"/>
      <c r="N30" s="42"/>
      <c r="O30" s="22"/>
      <c r="P30" s="42" t="s">
        <v>164</v>
      </c>
    </row>
    <row r="31" spans="1:22">
      <c r="A31" s="29" t="s">
        <v>143</v>
      </c>
      <c r="B31" s="29"/>
      <c r="D31" s="64">
        <v>46272</v>
      </c>
      <c r="E31" s="64" t="s">
        <v>189</v>
      </c>
      <c r="F31" s="64">
        <v>23353</v>
      </c>
      <c r="G31" s="64" t="s">
        <v>189</v>
      </c>
      <c r="H31" s="64">
        <v>22919</v>
      </c>
      <c r="I31" s="64" t="s">
        <v>189</v>
      </c>
      <c r="J31" s="64"/>
      <c r="K31" s="47">
        <f>SUM(K32:K36)</f>
        <v>100.00000000000001</v>
      </c>
      <c r="L31" s="47"/>
      <c r="M31" s="47">
        <f>SUM(M32:M36)</f>
        <v>99.999999999999986</v>
      </c>
      <c r="N31" s="47"/>
      <c r="O31" s="47">
        <f>SUM(O32:O36)</f>
        <v>100</v>
      </c>
      <c r="P31" s="42" t="s">
        <v>164</v>
      </c>
    </row>
    <row r="32" spans="1:22">
      <c r="B32" s="1" t="s">
        <v>73</v>
      </c>
      <c r="D32" s="63">
        <v>4033</v>
      </c>
      <c r="E32" s="64" t="s">
        <v>189</v>
      </c>
      <c r="F32" s="63">
        <v>924</v>
      </c>
      <c r="G32" s="64" t="s">
        <v>74</v>
      </c>
      <c r="H32" s="63">
        <v>3109</v>
      </c>
      <c r="I32" s="64" t="s">
        <v>74</v>
      </c>
      <c r="J32" s="64"/>
      <c r="K32" s="93">
        <f>D32/(D$31-D$37)*100</f>
        <v>8.7158540802213</v>
      </c>
      <c r="L32" s="42"/>
      <c r="M32" s="93">
        <f>F32/(F$31-F$37)*100</f>
        <v>3.9566650965614696</v>
      </c>
      <c r="N32" s="42"/>
      <c r="O32" s="93">
        <f>H32/(H$31-H$37)*100</f>
        <v>13.565164274182992</v>
      </c>
      <c r="P32" s="42" t="s">
        <v>164</v>
      </c>
    </row>
    <row r="33" spans="1:17">
      <c r="B33" s="1" t="s">
        <v>66</v>
      </c>
      <c r="D33" s="63">
        <v>13566</v>
      </c>
      <c r="E33" s="64" t="s">
        <v>189</v>
      </c>
      <c r="F33" s="63">
        <v>7709</v>
      </c>
      <c r="G33" s="64" t="s">
        <v>189</v>
      </c>
      <c r="H33" s="63">
        <v>5857</v>
      </c>
      <c r="I33" s="64" t="s">
        <v>189</v>
      </c>
      <c r="J33" s="64"/>
      <c r="K33" s="93">
        <f>D33/(D$31-D$37)*100</f>
        <v>29.317946058091287</v>
      </c>
      <c r="L33" s="42"/>
      <c r="M33" s="93">
        <f t="shared" ref="M33:M36" si="5">F33/(F$31-F$37)*100</f>
        <v>33.010748083757974</v>
      </c>
      <c r="N33" s="42"/>
      <c r="O33" s="93">
        <f t="shared" ref="O33:O36" si="6">H33/(H$31-H$37)*100</f>
        <v>25.555216196169116</v>
      </c>
      <c r="P33" s="42" t="s">
        <v>164</v>
      </c>
    </row>
    <row r="34" spans="1:17">
      <c r="B34" s="1" t="s">
        <v>67</v>
      </c>
      <c r="D34" s="63">
        <v>11951</v>
      </c>
      <c r="E34" s="64" t="s">
        <v>189</v>
      </c>
      <c r="F34" s="63">
        <v>9212</v>
      </c>
      <c r="G34" s="64" t="s">
        <v>189</v>
      </c>
      <c r="H34" s="63">
        <v>2739</v>
      </c>
      <c r="I34" s="64" t="s">
        <v>74</v>
      </c>
      <c r="J34" s="64"/>
      <c r="K34" s="93">
        <f>D34/(D$31-D$37)*100</f>
        <v>25.827714384508994</v>
      </c>
      <c r="L34" s="42"/>
      <c r="M34" s="93">
        <f t="shared" si="5"/>
        <v>39.44675202329465</v>
      </c>
      <c r="N34" s="42"/>
      <c r="O34" s="93">
        <f t="shared" si="6"/>
        <v>11.950783192983987</v>
      </c>
      <c r="P34" s="42" t="s">
        <v>164</v>
      </c>
    </row>
    <row r="35" spans="1:17">
      <c r="B35" s="1" t="s">
        <v>68</v>
      </c>
      <c r="D35" s="63">
        <v>4659</v>
      </c>
      <c r="E35" s="64" t="s">
        <v>189</v>
      </c>
      <c r="F35" s="63">
        <v>3543</v>
      </c>
      <c r="G35" s="64" t="s">
        <v>189</v>
      </c>
      <c r="H35" s="63">
        <v>1116</v>
      </c>
      <c r="I35" s="64" t="s">
        <v>74</v>
      </c>
      <c r="J35" s="64"/>
      <c r="K35" s="93">
        <f>D35/(D$31-D$37)*100</f>
        <v>10.068724066390041</v>
      </c>
      <c r="L35" s="42"/>
      <c r="M35" s="93">
        <f t="shared" si="5"/>
        <v>15.171498308568493</v>
      </c>
      <c r="N35" s="42"/>
      <c r="O35" s="93">
        <f t="shared" si="6"/>
        <v>4.8693223962651082</v>
      </c>
      <c r="P35" s="42" t="s">
        <v>164</v>
      </c>
    </row>
    <row r="36" spans="1:17">
      <c r="B36" s="1" t="s">
        <v>93</v>
      </c>
      <c r="D36" s="63">
        <v>12063</v>
      </c>
      <c r="E36" s="64" t="s">
        <v>189</v>
      </c>
      <c r="F36" s="63">
        <v>1965</v>
      </c>
      <c r="G36" s="64" t="s">
        <v>74</v>
      </c>
      <c r="H36" s="63">
        <v>10098</v>
      </c>
      <c r="I36" s="64" t="s">
        <v>189</v>
      </c>
      <c r="J36" s="64"/>
      <c r="K36" s="93">
        <f>D36/(D$31-D$37)*100</f>
        <v>26.069761410788384</v>
      </c>
      <c r="L36" s="42"/>
      <c r="M36" s="93">
        <f t="shared" si="5"/>
        <v>8.4143364878174118</v>
      </c>
      <c r="N36" s="42"/>
      <c r="O36" s="93">
        <f t="shared" si="6"/>
        <v>44.059513940398801</v>
      </c>
      <c r="P36" s="42" t="s">
        <v>164</v>
      </c>
    </row>
    <row r="37" spans="1:17">
      <c r="B37" s="95"/>
      <c r="D37" s="63"/>
      <c r="E37" s="64"/>
      <c r="F37" s="63"/>
      <c r="G37" s="64"/>
      <c r="H37" s="63"/>
      <c r="I37" s="64"/>
      <c r="J37" s="64"/>
      <c r="K37" s="166"/>
      <c r="L37" s="42"/>
      <c r="M37" s="57"/>
      <c r="N37" s="42"/>
      <c r="O37" s="57"/>
      <c r="P37" s="42"/>
    </row>
    <row r="38" spans="1:17" ht="6" customHeight="1" thickBot="1">
      <c r="A38" s="2"/>
      <c r="B38" s="2"/>
      <c r="C38" s="2"/>
      <c r="D38" s="81"/>
      <c r="E38" s="81"/>
      <c r="F38" s="81"/>
      <c r="G38" s="81"/>
      <c r="H38" s="81"/>
      <c r="I38" s="81"/>
      <c r="J38" s="81"/>
      <c r="K38" s="2"/>
      <c r="L38" s="2"/>
      <c r="M38" s="2"/>
      <c r="N38" s="2"/>
      <c r="O38" s="2"/>
      <c r="P38" s="2"/>
    </row>
    <row r="39" spans="1:17" s="9" customFormat="1" ht="6" customHeight="1">
      <c r="D39" s="82"/>
      <c r="E39" s="82"/>
      <c r="F39" s="82"/>
      <c r="G39" s="82"/>
      <c r="H39" s="82"/>
      <c r="I39" s="82"/>
      <c r="J39" s="82"/>
    </row>
    <row r="40" spans="1:17" s="9" customFormat="1" ht="12.75" customHeight="1">
      <c r="A40" s="10" t="s">
        <v>42</v>
      </c>
      <c r="B40" s="190"/>
      <c r="C40" s="236"/>
      <c r="D40" s="236"/>
      <c r="E40" s="236"/>
      <c r="F40" s="236"/>
      <c r="G40" s="236"/>
      <c r="H40" s="236"/>
      <c r="I40" s="236"/>
      <c r="J40" s="236"/>
      <c r="K40" s="236"/>
      <c r="L40" s="236"/>
      <c r="M40" s="236"/>
      <c r="N40" s="236"/>
      <c r="O40" s="236"/>
      <c r="P40" s="236"/>
    </row>
    <row r="41" spans="1:17" s="9" customFormat="1" ht="12.75" customHeight="1">
      <c r="A41" s="10"/>
      <c r="B41" s="190"/>
      <c r="C41" s="236"/>
      <c r="D41" s="236"/>
      <c r="E41" s="236"/>
      <c r="F41" s="236"/>
      <c r="G41" s="236"/>
      <c r="H41" s="236"/>
      <c r="I41" s="236"/>
      <c r="J41" s="236"/>
      <c r="K41" s="236"/>
      <c r="L41" s="236"/>
      <c r="M41" s="236"/>
      <c r="N41" s="236"/>
      <c r="O41" s="236"/>
      <c r="P41" s="236"/>
    </row>
    <row r="42" spans="1:17" s="9" customFormat="1" ht="11.25">
      <c r="A42" s="10"/>
      <c r="B42" s="105">
        <v>0</v>
      </c>
      <c r="C42" s="239" t="s">
        <v>36</v>
      </c>
      <c r="D42" s="239"/>
      <c r="E42" s="239"/>
      <c r="F42" s="239"/>
      <c r="G42" s="239"/>
      <c r="H42" s="239"/>
      <c r="I42" s="239"/>
      <c r="J42" s="135"/>
      <c r="K42" s="31"/>
      <c r="L42" s="31"/>
      <c r="M42" s="31"/>
      <c r="N42" s="31"/>
      <c r="O42" s="31"/>
      <c r="P42" s="31"/>
    </row>
    <row r="43" spans="1:17" s="9" customFormat="1" ht="11.25">
      <c r="B43" s="13" t="s">
        <v>74</v>
      </c>
      <c r="C43" s="239" t="s">
        <v>156</v>
      </c>
      <c r="D43" s="239"/>
      <c r="E43" s="239"/>
      <c r="F43" s="239"/>
      <c r="G43" s="239"/>
      <c r="H43" s="239"/>
      <c r="I43" s="239"/>
      <c r="J43" s="135"/>
      <c r="K43" s="31"/>
      <c r="L43" s="31"/>
      <c r="M43" s="31"/>
      <c r="N43" s="31"/>
      <c r="O43" s="31"/>
      <c r="P43" s="31"/>
    </row>
    <row r="44" spans="1:17">
      <c r="B44" s="12" t="s">
        <v>167</v>
      </c>
      <c r="C44" s="31" t="s">
        <v>168</v>
      </c>
      <c r="D44" s="135"/>
      <c r="E44" s="135"/>
      <c r="F44" s="135"/>
      <c r="G44" s="135"/>
      <c r="H44" s="135"/>
      <c r="I44" s="135"/>
    </row>
    <row r="45" spans="1:17">
      <c r="B45" s="124" t="s">
        <v>184</v>
      </c>
      <c r="C45" s="117" t="s">
        <v>185</v>
      </c>
    </row>
    <row r="47" spans="1:17">
      <c r="A47" s="213" t="s">
        <v>220</v>
      </c>
      <c r="B47" s="95"/>
      <c r="C47" s="212"/>
      <c r="D47" s="147"/>
      <c r="E47" s="147"/>
      <c r="F47" s="147"/>
      <c r="G47" s="147"/>
      <c r="H47" s="147"/>
      <c r="I47" s="147"/>
      <c r="J47" s="147"/>
      <c r="K47" s="147"/>
      <c r="L47" s="147"/>
      <c r="M47" s="147"/>
      <c r="N47" s="147"/>
      <c r="O47" s="147"/>
      <c r="P47" s="147"/>
      <c r="Q47" s="214"/>
    </row>
    <row r="48" spans="1:17" ht="12.75" customHeight="1">
      <c r="A48" s="95"/>
      <c r="B48" s="234" t="s">
        <v>221</v>
      </c>
      <c r="C48" s="234"/>
      <c r="D48" s="234"/>
      <c r="E48" s="234"/>
      <c r="F48" s="234"/>
      <c r="G48" s="234"/>
      <c r="H48" s="234"/>
      <c r="I48" s="234"/>
      <c r="J48" s="234"/>
      <c r="K48" s="234"/>
      <c r="L48" s="234"/>
      <c r="M48" s="234"/>
      <c r="N48" s="234"/>
      <c r="O48" s="234"/>
      <c r="P48" s="215"/>
      <c r="Q48" s="215"/>
    </row>
    <row r="49" spans="1:17">
      <c r="A49" s="95"/>
      <c r="B49" s="234"/>
      <c r="C49" s="234"/>
      <c r="D49" s="234"/>
      <c r="E49" s="234"/>
      <c r="F49" s="234"/>
      <c r="G49" s="234"/>
      <c r="H49" s="234"/>
      <c r="I49" s="234"/>
      <c r="J49" s="234"/>
      <c r="K49" s="234"/>
      <c r="L49" s="234"/>
      <c r="M49" s="234"/>
      <c r="N49" s="234"/>
      <c r="O49" s="234"/>
      <c r="P49" s="215"/>
      <c r="Q49" s="215"/>
    </row>
    <row r="50" spans="1:17">
      <c r="A50" s="95"/>
      <c r="B50" s="234"/>
      <c r="C50" s="234"/>
      <c r="D50" s="234"/>
      <c r="E50" s="234"/>
      <c r="F50" s="234"/>
      <c r="G50" s="234"/>
      <c r="H50" s="234"/>
      <c r="I50" s="234"/>
      <c r="J50" s="234"/>
      <c r="K50" s="234"/>
      <c r="L50" s="234"/>
      <c r="M50" s="234"/>
      <c r="N50" s="234"/>
      <c r="O50" s="234"/>
      <c r="P50" s="215"/>
      <c r="Q50" s="215"/>
    </row>
    <row r="51" spans="1:17">
      <c r="B51" s="234"/>
      <c r="C51" s="234"/>
      <c r="D51" s="234"/>
      <c r="E51" s="234"/>
      <c r="F51" s="234"/>
      <c r="G51" s="234"/>
      <c r="H51" s="234"/>
      <c r="I51" s="234"/>
      <c r="J51" s="234"/>
      <c r="K51" s="234"/>
      <c r="L51" s="234"/>
      <c r="M51" s="234"/>
      <c r="N51" s="234"/>
      <c r="O51" s="234"/>
    </row>
  </sheetData>
  <mergeCells count="20">
    <mergeCell ref="A1:P1"/>
    <mergeCell ref="A3:P3"/>
    <mergeCell ref="D6:I6"/>
    <mergeCell ref="K6:P6"/>
    <mergeCell ref="A2:Q2"/>
    <mergeCell ref="A6:C12"/>
    <mergeCell ref="A15:C15"/>
    <mergeCell ref="D7:I7"/>
    <mergeCell ref="F9:I9"/>
    <mergeCell ref="C40:P41"/>
    <mergeCell ref="B48:O51"/>
    <mergeCell ref="C42:I42"/>
    <mergeCell ref="C43:I43"/>
    <mergeCell ref="K9:L12"/>
    <mergeCell ref="M9:P9"/>
    <mergeCell ref="M12:N12"/>
    <mergeCell ref="O12:P12"/>
    <mergeCell ref="D9:E12"/>
    <mergeCell ref="F12:G12"/>
    <mergeCell ref="H12:I12"/>
  </mergeCells>
  <phoneticPr fontId="0" type="noConversion"/>
  <hyperlinks>
    <hyperlink ref="Q1" location="Índice!A1" display="Ir a Índice" xr:uid="{00000000-0004-0000-0500-000000000000}"/>
  </hyperlinks>
  <printOptions horizontalCentered="1"/>
  <pageMargins left="0.78740157480314965" right="0.78740157480314965" top="1.3474015748031496" bottom="0.78740157480314965" header="0.39370078740157483" footer="0.39370078740157483"/>
  <pageSetup paperSize="9" scale="5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54"/>
  <sheetViews>
    <sheetView showGridLines="0" zoomScaleNormal="100" workbookViewId="0">
      <selection sqref="A1:O1"/>
    </sheetView>
  </sheetViews>
  <sheetFormatPr defaultColWidth="11.42578125" defaultRowHeight="12.75"/>
  <cols>
    <col min="1" max="1" width="5.7109375" style="1" customWidth="1"/>
    <col min="2" max="2" width="7" style="1" customWidth="1"/>
    <col min="3" max="3" width="26.140625" style="1" customWidth="1"/>
    <col min="4" max="4" width="12" style="66" bestFit="1" customWidth="1"/>
    <col min="5" max="5" width="3.7109375" style="66" customWidth="1"/>
    <col min="6" max="6" width="11.85546875" style="66" customWidth="1"/>
    <col min="7" max="7" width="3.7109375" style="66" customWidth="1"/>
    <col min="8" max="8" width="12.42578125" style="66" customWidth="1"/>
    <col min="9" max="9" width="3.7109375" style="66" customWidth="1"/>
    <col min="10" max="10" width="8.28515625" style="66" customWidth="1"/>
    <col min="11" max="11" width="2.85546875" style="1" bestFit="1" customWidth="1"/>
    <col min="12" max="12" width="11.7109375" style="1" customWidth="1"/>
    <col min="13" max="13" width="2.85546875" style="1" bestFit="1" customWidth="1"/>
    <col min="14" max="14" width="16.42578125" style="1" customWidth="1"/>
    <col min="15" max="15" width="2.7109375" style="1" bestFit="1" customWidth="1"/>
    <col min="16" max="16384" width="11.42578125" style="1"/>
  </cols>
  <sheetData>
    <row r="1" spans="1:21" s="44" customFormat="1" ht="15">
      <c r="A1" s="231" t="s">
        <v>110</v>
      </c>
      <c r="B1" s="231"/>
      <c r="C1" s="231"/>
      <c r="D1" s="231"/>
      <c r="E1" s="231"/>
      <c r="F1" s="231"/>
      <c r="G1" s="231"/>
      <c r="H1" s="231"/>
      <c r="I1" s="231"/>
      <c r="J1" s="231"/>
      <c r="K1" s="231"/>
      <c r="L1" s="231"/>
      <c r="M1" s="231"/>
      <c r="N1" s="231"/>
      <c r="O1" s="231"/>
      <c r="P1" s="126" t="s">
        <v>188</v>
      </c>
    </row>
    <row r="2" spans="1:21" s="44" customFormat="1" ht="15">
      <c r="A2" s="231" t="s">
        <v>214</v>
      </c>
      <c r="B2" s="231"/>
      <c r="C2" s="231"/>
      <c r="D2" s="231"/>
      <c r="E2" s="231"/>
      <c r="F2" s="231"/>
      <c r="G2" s="231"/>
      <c r="H2" s="231"/>
      <c r="I2" s="231"/>
      <c r="J2" s="231"/>
      <c r="K2" s="231"/>
      <c r="L2" s="231"/>
      <c r="M2" s="231"/>
      <c r="N2" s="231"/>
      <c r="O2" s="231"/>
    </row>
    <row r="3" spans="1:21" s="44" customFormat="1" ht="15" customHeight="1">
      <c r="A3" s="232" t="s">
        <v>202</v>
      </c>
      <c r="B3" s="232"/>
      <c r="C3" s="232"/>
      <c r="D3" s="232"/>
      <c r="E3" s="232"/>
      <c r="F3" s="232"/>
      <c r="G3" s="232"/>
      <c r="H3" s="232"/>
      <c r="I3" s="232"/>
      <c r="J3" s="232"/>
      <c r="K3" s="232"/>
      <c r="L3" s="232"/>
      <c r="M3" s="232"/>
      <c r="N3" s="232"/>
      <c r="O3" s="232"/>
    </row>
    <row r="4" spans="1:21" s="14" customFormat="1" ht="6.95" customHeight="1" thickBot="1">
      <c r="A4" s="15"/>
      <c r="B4" s="15"/>
      <c r="C4" s="15"/>
      <c r="D4" s="69"/>
      <c r="E4" s="69"/>
      <c r="F4" s="69"/>
      <c r="G4" s="69"/>
      <c r="H4" s="69"/>
      <c r="I4" s="69"/>
      <c r="J4" s="69"/>
      <c r="K4" s="15"/>
      <c r="L4" s="15"/>
      <c r="M4" s="15"/>
      <c r="N4" s="15"/>
      <c r="O4" s="15"/>
    </row>
    <row r="5" spans="1:21" ht="6" customHeight="1"/>
    <row r="6" spans="1:21">
      <c r="A6" s="240" t="s">
        <v>80</v>
      </c>
      <c r="B6" s="240"/>
      <c r="C6" s="240"/>
      <c r="D6" s="251" t="s">
        <v>165</v>
      </c>
      <c r="E6" s="251"/>
      <c r="F6" s="251"/>
      <c r="G6" s="251"/>
      <c r="H6" s="251"/>
      <c r="I6" s="251"/>
      <c r="J6" s="255" t="s">
        <v>166</v>
      </c>
      <c r="K6" s="255"/>
      <c r="L6" s="255"/>
      <c r="M6" s="255"/>
      <c r="N6" s="255"/>
      <c r="O6" s="255"/>
    </row>
    <row r="7" spans="1:21" ht="6.95" customHeight="1">
      <c r="A7" s="240"/>
      <c r="B7" s="240"/>
      <c r="C7" s="240"/>
      <c r="D7" s="254"/>
      <c r="E7" s="254"/>
      <c r="F7" s="254"/>
      <c r="G7" s="254"/>
      <c r="H7" s="254"/>
      <c r="I7" s="254"/>
      <c r="J7" s="256"/>
      <c r="K7" s="256"/>
      <c r="L7" s="256"/>
      <c r="M7" s="256"/>
      <c r="N7" s="256"/>
      <c r="O7" s="256"/>
    </row>
    <row r="8" spans="1:21" ht="6" customHeight="1">
      <c r="A8" s="240"/>
      <c r="B8" s="240"/>
      <c r="C8" s="240"/>
    </row>
    <row r="9" spans="1:21" ht="23.25" customHeight="1">
      <c r="A9" s="240"/>
      <c r="B9" s="240"/>
      <c r="C9" s="240"/>
      <c r="D9" s="225" t="s">
        <v>0</v>
      </c>
      <c r="E9" s="225"/>
      <c r="F9" s="248" t="s">
        <v>186</v>
      </c>
      <c r="G9" s="248"/>
      <c r="H9" s="248"/>
      <c r="I9" s="248"/>
      <c r="J9" s="226" t="s">
        <v>0</v>
      </c>
      <c r="K9" s="226"/>
      <c r="L9" s="250" t="s">
        <v>146</v>
      </c>
      <c r="M9" s="250"/>
      <c r="N9" s="250"/>
      <c r="O9" s="250"/>
    </row>
    <row r="10" spans="1:21" ht="6" customHeight="1">
      <c r="A10" s="240"/>
      <c r="B10" s="240"/>
      <c r="C10" s="240"/>
      <c r="D10" s="225"/>
      <c r="E10" s="225"/>
      <c r="F10" s="253"/>
      <c r="G10" s="253"/>
      <c r="H10" s="253"/>
      <c r="I10" s="253"/>
      <c r="J10" s="226"/>
      <c r="K10" s="226"/>
      <c r="L10" s="4"/>
      <c r="M10" s="4"/>
      <c r="N10" s="4"/>
      <c r="O10" s="4"/>
    </row>
    <row r="11" spans="1:21" ht="6" customHeight="1">
      <c r="A11" s="240"/>
      <c r="B11" s="240"/>
      <c r="C11" s="240"/>
      <c r="D11" s="225"/>
      <c r="E11" s="225"/>
      <c r="F11" s="139"/>
      <c r="G11" s="139"/>
      <c r="H11" s="139"/>
      <c r="J11" s="226"/>
      <c r="K11" s="226"/>
      <c r="L11" s="16"/>
      <c r="M11" s="16"/>
      <c r="N11" s="16"/>
    </row>
    <row r="12" spans="1:21" ht="38.25" customHeight="1">
      <c r="A12" s="240"/>
      <c r="B12" s="240"/>
      <c r="C12" s="240"/>
      <c r="D12" s="225"/>
      <c r="E12" s="225"/>
      <c r="F12" s="225" t="s">
        <v>81</v>
      </c>
      <c r="G12" s="225"/>
      <c r="H12" s="225" t="s">
        <v>78</v>
      </c>
      <c r="I12" s="225"/>
      <c r="J12" s="226"/>
      <c r="K12" s="226"/>
      <c r="L12" s="226" t="s">
        <v>81</v>
      </c>
      <c r="M12" s="226"/>
      <c r="N12" s="226" t="s">
        <v>78</v>
      </c>
      <c r="O12" s="226"/>
    </row>
    <row r="13" spans="1:21" s="7" customFormat="1" ht="6" customHeight="1">
      <c r="A13" s="6"/>
      <c r="B13" s="6"/>
      <c r="C13" s="6"/>
      <c r="D13" s="74"/>
      <c r="E13" s="74"/>
      <c r="F13" s="74"/>
      <c r="G13" s="74"/>
      <c r="H13" s="74"/>
      <c r="I13" s="74"/>
      <c r="J13" s="74"/>
      <c r="K13" s="6"/>
      <c r="L13" s="6"/>
      <c r="M13" s="6"/>
      <c r="N13" s="6"/>
      <c r="O13" s="6"/>
    </row>
    <row r="14" spans="1:21" ht="6" customHeight="1"/>
    <row r="15" spans="1:21" ht="12.75" customHeight="1">
      <c r="A15" s="241" t="s">
        <v>0</v>
      </c>
      <c r="B15" s="241"/>
      <c r="C15" s="241"/>
      <c r="D15" s="64">
        <v>326077</v>
      </c>
      <c r="E15" s="64" t="s">
        <v>189</v>
      </c>
      <c r="F15" s="64">
        <v>149888</v>
      </c>
      <c r="G15" s="64" t="s">
        <v>189</v>
      </c>
      <c r="H15" s="64">
        <v>176189</v>
      </c>
      <c r="I15" s="64" t="s">
        <v>189</v>
      </c>
      <c r="J15" s="67">
        <f>SUM(J16:J21)</f>
        <v>100</v>
      </c>
      <c r="K15" s="42"/>
      <c r="L15" s="47">
        <f>SUM(L16:L21)</f>
        <v>100</v>
      </c>
      <c r="M15" s="42"/>
      <c r="N15" s="47">
        <f>SUM(N16:N21)</f>
        <v>100</v>
      </c>
      <c r="O15" s="42" t="s">
        <v>164</v>
      </c>
      <c r="Q15" s="216"/>
      <c r="R15" s="216"/>
      <c r="S15" s="216"/>
      <c r="T15" s="216"/>
      <c r="U15" s="216"/>
    </row>
    <row r="16" spans="1:21">
      <c r="B16" s="1" t="s">
        <v>38</v>
      </c>
      <c r="D16" s="63">
        <v>12534</v>
      </c>
      <c r="E16" s="64" t="s">
        <v>189</v>
      </c>
      <c r="F16" s="76">
        <v>3777</v>
      </c>
      <c r="G16" s="64" t="s">
        <v>74</v>
      </c>
      <c r="H16" s="76">
        <v>8757</v>
      </c>
      <c r="I16" s="64" t="s">
        <v>189</v>
      </c>
      <c r="J16" s="102">
        <f>D16/(D$15-D$22)*100</f>
        <v>3.8455874231434777</v>
      </c>
      <c r="K16" s="42"/>
      <c r="L16" s="93">
        <f>F16/(F$15-F$22)*100</f>
        <v>2.5198815115286077</v>
      </c>
      <c r="M16" s="42"/>
      <c r="N16" s="93">
        <f>H16/(H$15-H$22)*100</f>
        <v>4.9743246006680151</v>
      </c>
      <c r="O16" s="42" t="s">
        <v>164</v>
      </c>
      <c r="Q16" s="216"/>
      <c r="R16" s="216"/>
      <c r="S16" s="216"/>
      <c r="T16" s="216"/>
      <c r="U16" s="216"/>
    </row>
    <row r="17" spans="1:21">
      <c r="B17" s="1" t="s">
        <v>39</v>
      </c>
      <c r="D17" s="63">
        <v>22817</v>
      </c>
      <c r="E17" s="64" t="s">
        <v>189</v>
      </c>
      <c r="F17" s="76">
        <v>6679</v>
      </c>
      <c r="G17" s="64" t="s">
        <v>189</v>
      </c>
      <c r="H17" s="76">
        <v>16138</v>
      </c>
      <c r="I17" s="64" t="s">
        <v>189</v>
      </c>
      <c r="J17" s="102">
        <f t="shared" ref="J17:N21" si="0">D17/(D$15-D$22)*100</f>
        <v>7.0005399899365512</v>
      </c>
      <c r="K17" s="42"/>
      <c r="L17" s="93">
        <f t="shared" si="0"/>
        <v>4.4559938087105042</v>
      </c>
      <c r="M17" s="42"/>
      <c r="N17" s="93">
        <f t="shared" si="0"/>
        <v>9.167026425211878</v>
      </c>
      <c r="O17" s="42" t="s">
        <v>164</v>
      </c>
      <c r="Q17" s="216"/>
      <c r="R17" s="216"/>
      <c r="S17" s="216"/>
      <c r="T17" s="216"/>
      <c r="U17" s="216"/>
    </row>
    <row r="18" spans="1:21">
      <c r="B18" s="1" t="s">
        <v>40</v>
      </c>
      <c r="D18" s="63">
        <v>38082</v>
      </c>
      <c r="E18" s="64" t="s">
        <v>189</v>
      </c>
      <c r="F18" s="76">
        <v>17273</v>
      </c>
      <c r="G18" s="64" t="s">
        <v>189</v>
      </c>
      <c r="H18" s="76">
        <v>20809</v>
      </c>
      <c r="I18" s="64" t="s">
        <v>189</v>
      </c>
      <c r="J18" s="102">
        <f t="shared" si="0"/>
        <v>11.68403225212621</v>
      </c>
      <c r="K18" s="42"/>
      <c r="L18" s="93">
        <f t="shared" si="0"/>
        <v>11.523937873612297</v>
      </c>
      <c r="M18" s="42"/>
      <c r="N18" s="93">
        <f t="shared" si="0"/>
        <v>11.820340369453092</v>
      </c>
      <c r="O18" s="42" t="s">
        <v>164</v>
      </c>
      <c r="Q18" s="216"/>
      <c r="R18" s="216"/>
      <c r="S18" s="216"/>
      <c r="T18" s="216"/>
      <c r="U18" s="216"/>
    </row>
    <row r="19" spans="1:21">
      <c r="B19" s="1" t="s">
        <v>69</v>
      </c>
      <c r="D19" s="63">
        <v>95046</v>
      </c>
      <c r="E19" s="64" t="s">
        <v>189</v>
      </c>
      <c r="F19" s="76">
        <v>50525</v>
      </c>
      <c r="G19" s="64" t="s">
        <v>189</v>
      </c>
      <c r="H19" s="76">
        <v>44521</v>
      </c>
      <c r="I19" s="64" t="s">
        <v>189</v>
      </c>
      <c r="J19" s="102">
        <f t="shared" si="0"/>
        <v>29.16129744854755</v>
      </c>
      <c r="K19" s="42"/>
      <c r="L19" s="93">
        <f t="shared" si="0"/>
        <v>33.708502348420154</v>
      </c>
      <c r="M19" s="42"/>
      <c r="N19" s="93">
        <f t="shared" si="0"/>
        <v>25.289700302197176</v>
      </c>
      <c r="O19" s="42" t="s">
        <v>164</v>
      </c>
      <c r="Q19" s="216"/>
      <c r="R19" s="216"/>
      <c r="S19" s="216"/>
      <c r="T19" s="216"/>
      <c r="U19" s="216"/>
    </row>
    <row r="20" spans="1:21">
      <c r="B20" s="1" t="s">
        <v>157</v>
      </c>
      <c r="D20" s="63">
        <v>79639</v>
      </c>
      <c r="E20" s="64" t="s">
        <v>189</v>
      </c>
      <c r="F20" s="76">
        <v>36899</v>
      </c>
      <c r="G20" s="64" t="s">
        <v>189</v>
      </c>
      <c r="H20" s="76">
        <v>42740</v>
      </c>
      <c r="I20" s="64" t="s">
        <v>189</v>
      </c>
      <c r="J20" s="102">
        <f t="shared" si="0"/>
        <v>24.434237816477054</v>
      </c>
      <c r="K20" s="42"/>
      <c r="L20" s="93">
        <f t="shared" si="0"/>
        <v>24.617714560204952</v>
      </c>
      <c r="M20" s="42"/>
      <c r="N20" s="93">
        <f t="shared" si="0"/>
        <v>24.278021403739974</v>
      </c>
      <c r="O20" s="42" t="s">
        <v>164</v>
      </c>
      <c r="Q20" s="216"/>
      <c r="R20" s="216"/>
      <c r="S20" s="216"/>
      <c r="T20" s="216"/>
      <c r="U20" s="216"/>
    </row>
    <row r="21" spans="1:21">
      <c r="B21" s="1" t="s">
        <v>158</v>
      </c>
      <c r="D21" s="63">
        <v>77814</v>
      </c>
      <c r="E21" s="64" t="s">
        <v>189</v>
      </c>
      <c r="F21" s="76">
        <v>34735</v>
      </c>
      <c r="G21" s="64" t="s">
        <v>189</v>
      </c>
      <c r="H21" s="76">
        <v>43079</v>
      </c>
      <c r="I21" s="64" t="s">
        <v>189</v>
      </c>
      <c r="J21" s="102">
        <f t="shared" si="0"/>
        <v>23.874305069769157</v>
      </c>
      <c r="K21" s="42"/>
      <c r="L21" s="93">
        <f t="shared" si="0"/>
        <v>23.173969897523484</v>
      </c>
      <c r="M21" s="42"/>
      <c r="N21" s="93">
        <f>H21/(H$15-H$22)*100</f>
        <v>24.470586898729863</v>
      </c>
      <c r="O21" s="42" t="s">
        <v>164</v>
      </c>
      <c r="Q21" s="216"/>
      <c r="R21" s="216"/>
      <c r="S21" s="216"/>
      <c r="T21" s="216"/>
      <c r="U21" s="216"/>
    </row>
    <row r="22" spans="1:21">
      <c r="B22" s="95"/>
      <c r="D22" s="63">
        <v>145</v>
      </c>
      <c r="E22" s="64" t="s">
        <v>74</v>
      </c>
      <c r="F22" s="76">
        <v>0</v>
      </c>
      <c r="G22" s="64" t="s">
        <v>74</v>
      </c>
      <c r="H22" s="76">
        <v>145</v>
      </c>
      <c r="I22" s="64" t="s">
        <v>74</v>
      </c>
      <c r="J22" s="144"/>
      <c r="K22" s="42"/>
      <c r="L22" s="116"/>
      <c r="M22" s="42"/>
      <c r="N22" s="116"/>
      <c r="O22" s="42"/>
      <c r="Q22" s="216"/>
      <c r="R22" s="216"/>
      <c r="S22" s="216"/>
      <c r="T22" s="216"/>
      <c r="U22" s="216"/>
    </row>
    <row r="23" spans="1:21" ht="6.95" customHeight="1">
      <c r="D23" s="76"/>
      <c r="E23" s="64"/>
      <c r="F23" s="76"/>
      <c r="G23" s="64"/>
      <c r="H23" s="63"/>
      <c r="I23" s="64"/>
      <c r="J23" s="76"/>
      <c r="K23" s="42"/>
      <c r="L23" s="22"/>
      <c r="M23" s="42"/>
      <c r="N23" s="41"/>
      <c r="O23" s="42" t="s">
        <v>164</v>
      </c>
      <c r="Q23" s="216"/>
      <c r="R23" s="216"/>
      <c r="S23" s="216"/>
      <c r="T23" s="216"/>
      <c r="U23" s="216"/>
    </row>
    <row r="24" spans="1:21">
      <c r="A24" s="29" t="s">
        <v>141</v>
      </c>
      <c r="B24" s="29"/>
      <c r="D24" s="64">
        <v>279805</v>
      </c>
      <c r="E24" s="64" t="s">
        <v>189</v>
      </c>
      <c r="F24" s="64">
        <v>126535</v>
      </c>
      <c r="G24" s="64" t="s">
        <v>189</v>
      </c>
      <c r="H24" s="64">
        <v>153270</v>
      </c>
      <c r="I24" s="64" t="s">
        <v>189</v>
      </c>
      <c r="J24" s="67">
        <f>SUM(J25:J30)</f>
        <v>100</v>
      </c>
      <c r="K24" s="42"/>
      <c r="L24" s="47">
        <f>SUM(L25:L30)</f>
        <v>100</v>
      </c>
      <c r="M24" s="42"/>
      <c r="N24" s="47">
        <f>SUM(N25:N30)</f>
        <v>100</v>
      </c>
      <c r="O24" s="42" t="s">
        <v>164</v>
      </c>
      <c r="Q24" s="216"/>
      <c r="R24" s="216"/>
      <c r="S24" s="216"/>
      <c r="T24" s="216"/>
      <c r="U24" s="216"/>
    </row>
    <row r="25" spans="1:21">
      <c r="B25" s="1" t="s">
        <v>38</v>
      </c>
      <c r="D25" s="63">
        <v>11090</v>
      </c>
      <c r="E25" s="64" t="s">
        <v>189</v>
      </c>
      <c r="F25" s="76">
        <v>2897</v>
      </c>
      <c r="G25" s="64" t="s">
        <v>74</v>
      </c>
      <c r="H25" s="76">
        <v>8193</v>
      </c>
      <c r="I25" s="64" t="s">
        <v>189</v>
      </c>
      <c r="J25" s="102">
        <f>D25/(D$24-D$31)*100</f>
        <v>3.9655295716226848</v>
      </c>
      <c r="K25" s="42"/>
      <c r="L25" s="93">
        <f>F25/(F$24-F$31)*100</f>
        <v>2.2894851226933262</v>
      </c>
      <c r="M25" s="42"/>
      <c r="N25" s="93">
        <f>H25/(H$24-H$31)*100</f>
        <v>5.3505306122448975</v>
      </c>
      <c r="O25" s="42" t="s">
        <v>164</v>
      </c>
      <c r="Q25" s="216"/>
      <c r="R25" s="216"/>
      <c r="S25" s="216"/>
      <c r="T25" s="216"/>
      <c r="U25" s="216"/>
    </row>
    <row r="26" spans="1:21">
      <c r="B26" s="1" t="s">
        <v>39</v>
      </c>
      <c r="D26" s="63">
        <v>18094</v>
      </c>
      <c r="E26" s="64" t="s">
        <v>189</v>
      </c>
      <c r="F26" s="76">
        <v>5021</v>
      </c>
      <c r="G26" s="64" t="s">
        <v>189</v>
      </c>
      <c r="H26" s="76">
        <v>13073</v>
      </c>
      <c r="I26" s="64" t="s">
        <v>189</v>
      </c>
      <c r="J26" s="102">
        <f t="shared" ref="J26:N30" si="1">D26/(D$24-D$31)*100</f>
        <v>6.4699992848458843</v>
      </c>
      <c r="K26" s="42"/>
      <c r="L26" s="93">
        <f t="shared" si="1"/>
        <v>3.9680720749199825</v>
      </c>
      <c r="M26" s="42"/>
      <c r="N26" s="93">
        <f t="shared" si="1"/>
        <v>8.5374693877551024</v>
      </c>
      <c r="O26" s="42" t="s">
        <v>164</v>
      </c>
    </row>
    <row r="27" spans="1:21">
      <c r="B27" s="1" t="s">
        <v>40</v>
      </c>
      <c r="D27" s="63">
        <v>30758</v>
      </c>
      <c r="E27" s="64" t="s">
        <v>189</v>
      </c>
      <c r="F27" s="76">
        <v>15049</v>
      </c>
      <c r="G27" s="64" t="s">
        <v>189</v>
      </c>
      <c r="H27" s="76">
        <v>15709</v>
      </c>
      <c r="I27" s="64" t="s">
        <v>189</v>
      </c>
      <c r="J27" s="102">
        <f t="shared" si="1"/>
        <v>10.998355145533862</v>
      </c>
      <c r="K27" s="42"/>
      <c r="L27" s="93">
        <f t="shared" si="1"/>
        <v>11.893152092306476</v>
      </c>
      <c r="M27" s="42"/>
      <c r="N27" s="93">
        <f t="shared" si="1"/>
        <v>10.258938775510204</v>
      </c>
      <c r="O27" s="42" t="s">
        <v>164</v>
      </c>
    </row>
    <row r="28" spans="1:21">
      <c r="B28" s="1" t="s">
        <v>69</v>
      </c>
      <c r="D28" s="63">
        <v>84276</v>
      </c>
      <c r="E28" s="64" t="s">
        <v>189</v>
      </c>
      <c r="F28" s="76">
        <v>43616</v>
      </c>
      <c r="G28" s="64" t="s">
        <v>189</v>
      </c>
      <c r="H28" s="76">
        <v>40660</v>
      </c>
      <c r="I28" s="64" t="s">
        <v>189</v>
      </c>
      <c r="J28" s="102">
        <f t="shared" si="1"/>
        <v>30.135164127869558</v>
      </c>
      <c r="K28" s="42"/>
      <c r="L28" s="93">
        <f t="shared" si="1"/>
        <v>34.469514363614813</v>
      </c>
      <c r="M28" s="42"/>
      <c r="N28" s="93">
        <f t="shared" si="1"/>
        <v>26.553469387755101</v>
      </c>
      <c r="O28" s="42" t="s">
        <v>164</v>
      </c>
    </row>
    <row r="29" spans="1:21">
      <c r="B29" s="1" t="s">
        <v>157</v>
      </c>
      <c r="D29" s="63">
        <v>70062</v>
      </c>
      <c r="E29" s="64" t="s">
        <v>189</v>
      </c>
      <c r="F29" s="76">
        <v>31857</v>
      </c>
      <c r="G29" s="64" t="s">
        <v>189</v>
      </c>
      <c r="H29" s="76">
        <v>38205</v>
      </c>
      <c r="I29" s="64" t="s">
        <v>189</v>
      </c>
      <c r="J29" s="102">
        <f t="shared" si="1"/>
        <v>25.052563827504827</v>
      </c>
      <c r="K29" s="42"/>
      <c r="L29" s="93">
        <f t="shared" si="1"/>
        <v>25.176433397874103</v>
      </c>
      <c r="M29" s="42"/>
      <c r="N29" s="93">
        <f t="shared" si="1"/>
        <v>24.950204081632656</v>
      </c>
      <c r="O29" s="42" t="s">
        <v>164</v>
      </c>
    </row>
    <row r="30" spans="1:21">
      <c r="B30" s="1" t="s">
        <v>158</v>
      </c>
      <c r="D30" s="63">
        <v>65380</v>
      </c>
      <c r="E30" s="64" t="s">
        <v>189</v>
      </c>
      <c r="F30" s="76">
        <v>28095</v>
      </c>
      <c r="G30" s="64" t="s">
        <v>189</v>
      </c>
      <c r="H30" s="76">
        <v>37285</v>
      </c>
      <c r="I30" s="64" t="s">
        <v>189</v>
      </c>
      <c r="J30" s="102">
        <f t="shared" si="1"/>
        <v>23.378388042623186</v>
      </c>
      <c r="K30" s="42"/>
      <c r="L30" s="93">
        <f t="shared" si="1"/>
        <v>22.203342948591299</v>
      </c>
      <c r="M30" s="42"/>
      <c r="N30" s="93">
        <f t="shared" si="1"/>
        <v>24.349387755102043</v>
      </c>
      <c r="O30" s="42" t="s">
        <v>164</v>
      </c>
    </row>
    <row r="31" spans="1:21">
      <c r="B31" s="95"/>
      <c r="D31" s="63">
        <v>145</v>
      </c>
      <c r="E31" s="64" t="s">
        <v>74</v>
      </c>
      <c r="F31" s="76">
        <v>0</v>
      </c>
      <c r="G31" s="64" t="s">
        <v>74</v>
      </c>
      <c r="H31" s="76">
        <v>145</v>
      </c>
      <c r="I31" s="64" t="s">
        <v>74</v>
      </c>
      <c r="J31" s="144"/>
      <c r="K31" s="42"/>
      <c r="L31" s="116"/>
      <c r="M31" s="42"/>
      <c r="N31" s="116"/>
      <c r="O31" s="42"/>
    </row>
    <row r="32" spans="1:21" ht="6.95" customHeight="1">
      <c r="D32" s="76"/>
      <c r="E32" s="64"/>
      <c r="F32" s="76"/>
      <c r="G32" s="64"/>
      <c r="H32" s="76"/>
      <c r="I32" s="64"/>
      <c r="J32" s="76"/>
      <c r="K32" s="42"/>
      <c r="L32" s="22"/>
      <c r="M32" s="42"/>
      <c r="N32" s="22"/>
      <c r="O32" s="42" t="s">
        <v>164</v>
      </c>
    </row>
    <row r="33" spans="1:15">
      <c r="A33" s="29" t="s">
        <v>143</v>
      </c>
      <c r="B33" s="29"/>
      <c r="D33" s="64">
        <v>46272</v>
      </c>
      <c r="E33" s="64" t="s">
        <v>189</v>
      </c>
      <c r="F33" s="64">
        <v>23353</v>
      </c>
      <c r="G33" s="64" t="s">
        <v>189</v>
      </c>
      <c r="H33" s="64">
        <v>22919</v>
      </c>
      <c r="I33" s="64" t="s">
        <v>189</v>
      </c>
      <c r="J33" s="67">
        <f>SUM(J34:J39)</f>
        <v>100</v>
      </c>
      <c r="K33" s="42"/>
      <c r="L33" s="47">
        <f>SUM(L34:L39)</f>
        <v>100</v>
      </c>
      <c r="M33" s="42"/>
      <c r="N33" s="47">
        <f>SUM(N34:N39)</f>
        <v>100</v>
      </c>
      <c r="O33" s="42" t="s">
        <v>164</v>
      </c>
    </row>
    <row r="34" spans="1:15">
      <c r="B34" s="1" t="s">
        <v>38</v>
      </c>
      <c r="D34" s="63">
        <v>1444</v>
      </c>
      <c r="E34" s="64" t="s">
        <v>74</v>
      </c>
      <c r="F34" s="76">
        <v>880</v>
      </c>
      <c r="G34" s="64" t="s">
        <v>74</v>
      </c>
      <c r="H34" s="76">
        <v>564</v>
      </c>
      <c r="I34" s="64" t="s">
        <v>74</v>
      </c>
      <c r="J34" s="102">
        <f>D34/(D$33-D$40)*100</f>
        <v>3.1206777316735823</v>
      </c>
      <c r="K34" s="42"/>
      <c r="L34" s="93">
        <f>F34/(F$33-F$40)*100</f>
        <v>3.7682524729156857</v>
      </c>
      <c r="M34" s="42"/>
      <c r="N34" s="93">
        <f>H34/(H$33-H$40)*100</f>
        <v>2.4608403508006456</v>
      </c>
      <c r="O34" s="42" t="s">
        <v>164</v>
      </c>
    </row>
    <row r="35" spans="1:15">
      <c r="B35" s="1" t="s">
        <v>39</v>
      </c>
      <c r="D35" s="63">
        <v>4723</v>
      </c>
      <c r="E35" s="64" t="s">
        <v>189</v>
      </c>
      <c r="F35" s="76">
        <v>1658</v>
      </c>
      <c r="G35" s="64" t="s">
        <v>74</v>
      </c>
      <c r="H35" s="76">
        <v>3065</v>
      </c>
      <c r="I35" s="64" t="s">
        <v>74</v>
      </c>
      <c r="J35" s="102">
        <f t="shared" ref="J35:J39" si="2">D35/(D$33-D$40)*100</f>
        <v>10.207036652835408</v>
      </c>
      <c r="K35" s="42"/>
      <c r="L35" s="93">
        <f t="shared" ref="L35:L39" si="3">F35/(F$33-F$40)*100</f>
        <v>7.09973022737978</v>
      </c>
      <c r="M35" s="42"/>
      <c r="N35" s="93">
        <f t="shared" ref="N35:N39" si="4">H35/(H$33-H$40)*100</f>
        <v>13.373183821283652</v>
      </c>
      <c r="O35" s="42" t="s">
        <v>164</v>
      </c>
    </row>
    <row r="36" spans="1:15">
      <c r="B36" s="1" t="s">
        <v>40</v>
      </c>
      <c r="D36" s="63">
        <v>7324</v>
      </c>
      <c r="E36" s="64" t="s">
        <v>189</v>
      </c>
      <c r="F36" s="76">
        <v>2224</v>
      </c>
      <c r="G36" s="64" t="s">
        <v>189</v>
      </c>
      <c r="H36" s="76">
        <v>5100</v>
      </c>
      <c r="I36" s="64" t="s">
        <v>74</v>
      </c>
      <c r="J36" s="102">
        <f t="shared" si="2"/>
        <v>15.828146611341632</v>
      </c>
      <c r="K36" s="42"/>
      <c r="L36" s="93">
        <f t="shared" si="3"/>
        <v>9.5234017042778234</v>
      </c>
      <c r="M36" s="42"/>
      <c r="N36" s="93">
        <f t="shared" si="4"/>
        <v>22.252279767878179</v>
      </c>
      <c r="O36" s="42" t="s">
        <v>164</v>
      </c>
    </row>
    <row r="37" spans="1:15">
      <c r="B37" s="1" t="s">
        <v>69</v>
      </c>
      <c r="D37" s="63">
        <v>10770</v>
      </c>
      <c r="E37" s="64" t="s">
        <v>189</v>
      </c>
      <c r="F37" s="76">
        <v>6909</v>
      </c>
      <c r="G37" s="64" t="s">
        <v>189</v>
      </c>
      <c r="H37" s="76">
        <v>3861</v>
      </c>
      <c r="I37" s="64" t="s">
        <v>74</v>
      </c>
      <c r="J37" s="102">
        <f t="shared" si="2"/>
        <v>23.275414937759336</v>
      </c>
      <c r="K37" s="42"/>
      <c r="L37" s="93">
        <f t="shared" si="3"/>
        <v>29.585064017470991</v>
      </c>
      <c r="M37" s="42"/>
      <c r="N37" s="93">
        <f t="shared" si="4"/>
        <v>16.846284741917188</v>
      </c>
      <c r="O37" s="42" t="s">
        <v>164</v>
      </c>
    </row>
    <row r="38" spans="1:15">
      <c r="B38" s="1" t="s">
        <v>157</v>
      </c>
      <c r="D38" s="63">
        <v>9577</v>
      </c>
      <c r="E38" s="64" t="s">
        <v>189</v>
      </c>
      <c r="F38" s="76">
        <v>5042</v>
      </c>
      <c r="G38" s="64" t="s">
        <v>189</v>
      </c>
      <c r="H38" s="76">
        <v>4535</v>
      </c>
      <c r="I38" s="64" t="s">
        <v>74</v>
      </c>
      <c r="J38" s="102">
        <f t="shared" si="2"/>
        <v>20.697181881051176</v>
      </c>
      <c r="K38" s="42"/>
      <c r="L38" s="93">
        <f t="shared" si="3"/>
        <v>21.590373827773735</v>
      </c>
      <c r="M38" s="42"/>
      <c r="N38" s="93">
        <f t="shared" si="4"/>
        <v>19.787076224966185</v>
      </c>
      <c r="O38" s="42" t="s">
        <v>164</v>
      </c>
    </row>
    <row r="39" spans="1:15">
      <c r="B39" s="1" t="s">
        <v>158</v>
      </c>
      <c r="D39" s="63">
        <v>12434</v>
      </c>
      <c r="E39" s="64" t="s">
        <v>189</v>
      </c>
      <c r="F39" s="76">
        <v>6640</v>
      </c>
      <c r="G39" s="64" t="s">
        <v>189</v>
      </c>
      <c r="H39" s="76">
        <v>5794</v>
      </c>
      <c r="I39" s="64" t="s">
        <v>189</v>
      </c>
      <c r="J39" s="102">
        <f t="shared" si="2"/>
        <v>26.871542185338864</v>
      </c>
      <c r="K39" s="42"/>
      <c r="L39" s="93">
        <f t="shared" si="3"/>
        <v>28.433177750181986</v>
      </c>
      <c r="M39" s="42"/>
      <c r="N39" s="93">
        <f t="shared" si="4"/>
        <v>25.28033509315415</v>
      </c>
      <c r="O39" s="42" t="s">
        <v>164</v>
      </c>
    </row>
    <row r="40" spans="1:15">
      <c r="B40" s="95"/>
      <c r="D40" s="63"/>
      <c r="E40" s="64"/>
      <c r="F40" s="76"/>
      <c r="G40" s="64"/>
      <c r="H40" s="76"/>
      <c r="I40" s="64"/>
      <c r="J40" s="144"/>
      <c r="K40" s="42"/>
      <c r="L40" s="116"/>
      <c r="M40" s="42"/>
      <c r="N40" s="116"/>
      <c r="O40" s="42"/>
    </row>
    <row r="41" spans="1:15" ht="6" customHeight="1" thickBot="1">
      <c r="A41" s="2"/>
      <c r="B41" s="2"/>
      <c r="C41" s="2"/>
      <c r="D41" s="81"/>
      <c r="E41" s="81"/>
      <c r="F41" s="81"/>
      <c r="G41" s="81"/>
      <c r="H41" s="81"/>
      <c r="I41" s="81"/>
      <c r="J41" s="81"/>
      <c r="K41" s="2"/>
      <c r="L41" s="2"/>
      <c r="M41" s="2"/>
      <c r="N41" s="2"/>
      <c r="O41" s="2"/>
    </row>
    <row r="42" spans="1:15" s="9" customFormat="1" ht="6" customHeight="1">
      <c r="D42" s="82"/>
      <c r="E42" s="82"/>
      <c r="F42" s="82"/>
      <c r="G42" s="82"/>
      <c r="H42" s="82"/>
      <c r="I42" s="82"/>
      <c r="J42" s="82"/>
    </row>
    <row r="43" spans="1:15" s="9" customFormat="1" ht="13.5" customHeight="1">
      <c r="A43" s="10" t="s">
        <v>42</v>
      </c>
      <c r="B43" s="190"/>
      <c r="C43" s="252"/>
      <c r="D43" s="252"/>
      <c r="E43" s="252"/>
      <c r="F43" s="252"/>
      <c r="G43" s="252"/>
      <c r="H43" s="252"/>
      <c r="I43" s="252"/>
      <c r="J43" s="252"/>
      <c r="K43" s="252"/>
      <c r="L43" s="252"/>
      <c r="M43" s="252"/>
      <c r="N43" s="252"/>
      <c r="O43" s="252"/>
    </row>
    <row r="44" spans="1:15" s="9" customFormat="1" ht="13.5" customHeight="1">
      <c r="A44" s="10"/>
      <c r="B44" s="190"/>
      <c r="C44" s="252"/>
      <c r="D44" s="252"/>
      <c r="E44" s="252"/>
      <c r="F44" s="252"/>
      <c r="G44" s="252"/>
      <c r="H44" s="252"/>
      <c r="I44" s="252"/>
      <c r="J44" s="252"/>
      <c r="K44" s="252"/>
      <c r="L44" s="252"/>
      <c r="M44" s="252"/>
      <c r="N44" s="252"/>
      <c r="O44" s="252"/>
    </row>
    <row r="45" spans="1:15" s="9" customFormat="1" ht="11.25">
      <c r="A45" s="10"/>
      <c r="B45" s="23">
        <v>0</v>
      </c>
      <c r="C45" s="239" t="s">
        <v>36</v>
      </c>
      <c r="D45" s="239"/>
      <c r="E45" s="239"/>
      <c r="F45" s="239"/>
      <c r="G45" s="239"/>
      <c r="H45" s="239"/>
      <c r="I45" s="239"/>
      <c r="J45" s="135"/>
      <c r="K45" s="31"/>
      <c r="L45" s="31"/>
      <c r="M45" s="31"/>
      <c r="N45" s="31"/>
      <c r="O45" s="31"/>
    </row>
    <row r="46" spans="1:15" s="9" customFormat="1" ht="11.25">
      <c r="B46" s="12" t="s">
        <v>74</v>
      </c>
      <c r="C46" s="239" t="s">
        <v>156</v>
      </c>
      <c r="D46" s="239"/>
      <c r="E46" s="239"/>
      <c r="F46" s="239"/>
      <c r="G46" s="239"/>
      <c r="H46" s="239"/>
      <c r="I46" s="239"/>
      <c r="J46" s="135"/>
      <c r="K46" s="31"/>
      <c r="L46" s="31"/>
      <c r="M46" s="31"/>
      <c r="N46" s="31"/>
      <c r="O46" s="31"/>
    </row>
    <row r="47" spans="1:15">
      <c r="B47" s="12" t="s">
        <v>167</v>
      </c>
      <c r="C47" s="239" t="s">
        <v>168</v>
      </c>
      <c r="D47" s="239"/>
      <c r="E47" s="239"/>
      <c r="F47" s="239"/>
      <c r="G47" s="239"/>
      <c r="H47" s="239"/>
      <c r="I47" s="239"/>
    </row>
    <row r="48" spans="1:15">
      <c r="B48" s="124" t="s">
        <v>184</v>
      </c>
      <c r="C48" s="117" t="s">
        <v>185</v>
      </c>
    </row>
    <row r="50" spans="1:17">
      <c r="A50" s="213" t="s">
        <v>220</v>
      </c>
      <c r="B50" s="95"/>
      <c r="C50" s="212"/>
      <c r="D50" s="147"/>
      <c r="E50" s="147"/>
      <c r="F50" s="147"/>
      <c r="G50" s="147"/>
      <c r="H50" s="147"/>
      <c r="I50" s="147"/>
      <c r="J50" s="147"/>
      <c r="K50" s="147"/>
      <c r="L50" s="147"/>
      <c r="M50" s="147"/>
      <c r="N50" s="147"/>
      <c r="O50" s="147"/>
      <c r="P50" s="147"/>
      <c r="Q50" s="214"/>
    </row>
    <row r="51" spans="1:17" ht="12.75" customHeight="1">
      <c r="A51" s="95"/>
      <c r="B51" s="234" t="s">
        <v>221</v>
      </c>
      <c r="C51" s="234"/>
      <c r="D51" s="234"/>
      <c r="E51" s="234"/>
      <c r="F51" s="234"/>
      <c r="G51" s="234"/>
      <c r="H51" s="234"/>
      <c r="I51" s="234"/>
      <c r="J51" s="234"/>
      <c r="K51" s="234"/>
      <c r="L51" s="234"/>
      <c r="M51" s="234"/>
      <c r="N51" s="234"/>
      <c r="O51" s="215"/>
      <c r="P51" s="215"/>
      <c r="Q51" s="215"/>
    </row>
    <row r="52" spans="1:17">
      <c r="A52" s="95"/>
      <c r="B52" s="234"/>
      <c r="C52" s="234"/>
      <c r="D52" s="234"/>
      <c r="E52" s="234"/>
      <c r="F52" s="234"/>
      <c r="G52" s="234"/>
      <c r="H52" s="234"/>
      <c r="I52" s="234"/>
      <c r="J52" s="234"/>
      <c r="K52" s="234"/>
      <c r="L52" s="234"/>
      <c r="M52" s="234"/>
      <c r="N52" s="234"/>
      <c r="O52" s="215"/>
      <c r="P52" s="215"/>
      <c r="Q52" s="215"/>
    </row>
    <row r="53" spans="1:17">
      <c r="A53" s="95"/>
      <c r="B53" s="234"/>
      <c r="C53" s="234"/>
      <c r="D53" s="234"/>
      <c r="E53" s="234"/>
      <c r="F53" s="234"/>
      <c r="G53" s="234"/>
      <c r="H53" s="234"/>
      <c r="I53" s="234"/>
      <c r="J53" s="234"/>
      <c r="K53" s="234"/>
      <c r="L53" s="234"/>
      <c r="M53" s="234"/>
      <c r="N53" s="234"/>
      <c r="O53" s="215"/>
      <c r="P53" s="215"/>
      <c r="Q53" s="215"/>
    </row>
    <row r="54" spans="1:17">
      <c r="B54" s="234"/>
      <c r="C54" s="234"/>
      <c r="D54" s="234"/>
      <c r="E54" s="234"/>
      <c r="F54" s="234"/>
      <c r="G54" s="234"/>
      <c r="H54" s="234"/>
      <c r="I54" s="234"/>
      <c r="J54" s="234"/>
      <c r="K54" s="234"/>
      <c r="L54" s="234"/>
      <c r="M54" s="234"/>
      <c r="N54" s="234"/>
    </row>
  </sheetData>
  <mergeCells count="23">
    <mergeCell ref="B51:N54"/>
    <mergeCell ref="A2:O2"/>
    <mergeCell ref="A1:O1"/>
    <mergeCell ref="F12:G12"/>
    <mergeCell ref="H12:I12"/>
    <mergeCell ref="A3:O3"/>
    <mergeCell ref="J6:O6"/>
    <mergeCell ref="D9:E12"/>
    <mergeCell ref="C47:I47"/>
    <mergeCell ref="J7:O7"/>
    <mergeCell ref="J9:K12"/>
    <mergeCell ref="L9:O9"/>
    <mergeCell ref="L12:M12"/>
    <mergeCell ref="N12:O12"/>
    <mergeCell ref="A15:C15"/>
    <mergeCell ref="A6:C12"/>
    <mergeCell ref="D6:I6"/>
    <mergeCell ref="C43:O44"/>
    <mergeCell ref="C45:I45"/>
    <mergeCell ref="C46:I46"/>
    <mergeCell ref="F10:I10"/>
    <mergeCell ref="F9:I9"/>
    <mergeCell ref="D7:I7"/>
  </mergeCells>
  <phoneticPr fontId="0" type="noConversion"/>
  <hyperlinks>
    <hyperlink ref="P1" location="Índice!A1" display="Ir a Índice" xr:uid="{00000000-0004-0000-0600-000000000000}"/>
  </hyperlinks>
  <printOptions horizontalCentered="1"/>
  <pageMargins left="0.78740157480314965" right="0.78740157480314965" top="1.3474015748031496" bottom="0.78740157480314965" header="0.39370078740157483" footer="0.39370078740157483"/>
  <pageSetup paperSize="9" scale="5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55"/>
  <sheetViews>
    <sheetView showGridLines="0" zoomScaleNormal="100" workbookViewId="0">
      <selection sqref="A1:P1"/>
    </sheetView>
  </sheetViews>
  <sheetFormatPr defaultColWidth="11.42578125" defaultRowHeight="12.75"/>
  <cols>
    <col min="1" max="1" width="5.7109375" style="1" customWidth="1"/>
    <col min="2" max="2" width="10" style="1" customWidth="1"/>
    <col min="3" max="3" width="15.140625" style="1" customWidth="1"/>
    <col min="4" max="4" width="14.28515625" style="66" customWidth="1"/>
    <col min="5" max="5" width="2.28515625" style="66" customWidth="1"/>
    <col min="6" max="6" width="12" style="66" customWidth="1"/>
    <col min="7" max="7" width="2.28515625" style="66" customWidth="1"/>
    <col min="8" max="8" width="12" style="66" customWidth="1"/>
    <col min="9" max="9" width="2.85546875" style="66" customWidth="1"/>
    <col min="10" max="10" width="3.7109375" style="66" customWidth="1"/>
    <col min="11" max="11" width="11.28515625" style="66" customWidth="1"/>
    <col min="12" max="12" width="1.7109375" style="66" bestFit="1" customWidth="1"/>
    <col min="13" max="13" width="8.42578125" style="66" customWidth="1"/>
    <col min="14" max="14" width="1.7109375" style="1" bestFit="1" customWidth="1"/>
    <col min="15" max="15" width="14.140625" style="1" customWidth="1"/>
    <col min="16" max="16" width="1.7109375" style="1" bestFit="1" customWidth="1"/>
    <col min="17" max="17" width="3.7109375" style="1" customWidth="1"/>
    <col min="18" max="18" width="10.7109375" style="1" customWidth="1"/>
    <col min="19" max="16384" width="11.42578125" style="1"/>
  </cols>
  <sheetData>
    <row r="1" spans="1:23" s="44" customFormat="1" ht="15">
      <c r="A1" s="231" t="s">
        <v>111</v>
      </c>
      <c r="B1" s="231"/>
      <c r="C1" s="231"/>
      <c r="D1" s="231"/>
      <c r="E1" s="231"/>
      <c r="F1" s="231"/>
      <c r="G1" s="231"/>
      <c r="H1" s="231"/>
      <c r="I1" s="231"/>
      <c r="J1" s="231"/>
      <c r="K1" s="231"/>
      <c r="L1" s="231"/>
      <c r="M1" s="231"/>
      <c r="N1" s="231"/>
      <c r="O1" s="231"/>
      <c r="P1" s="231"/>
      <c r="Q1" s="43"/>
      <c r="R1" s="126" t="s">
        <v>188</v>
      </c>
    </row>
    <row r="2" spans="1:23" s="44" customFormat="1" ht="15">
      <c r="A2" s="231" t="s">
        <v>215</v>
      </c>
      <c r="B2" s="231"/>
      <c r="C2" s="231"/>
      <c r="D2" s="231"/>
      <c r="E2" s="231"/>
      <c r="F2" s="231"/>
      <c r="G2" s="231"/>
      <c r="H2" s="231"/>
      <c r="I2" s="231"/>
      <c r="J2" s="231"/>
      <c r="K2" s="231"/>
      <c r="L2" s="231"/>
      <c r="M2" s="231"/>
      <c r="N2" s="231"/>
      <c r="O2" s="231"/>
      <c r="P2" s="231"/>
      <c r="Q2" s="43"/>
    </row>
    <row r="3" spans="1:23" s="44" customFormat="1" ht="28.5" customHeight="1">
      <c r="A3" s="232" t="s">
        <v>203</v>
      </c>
      <c r="B3" s="232"/>
      <c r="C3" s="232"/>
      <c r="D3" s="232"/>
      <c r="E3" s="232"/>
      <c r="F3" s="232"/>
      <c r="G3" s="232"/>
      <c r="H3" s="232"/>
      <c r="I3" s="232"/>
      <c r="J3" s="232"/>
      <c r="K3" s="232"/>
      <c r="L3" s="232"/>
      <c r="M3" s="232"/>
      <c r="N3" s="232"/>
      <c r="O3" s="232"/>
      <c r="P3" s="232"/>
      <c r="Q3" s="43"/>
    </row>
    <row r="4" spans="1:23" s="14" customFormat="1" ht="6.95" customHeight="1" thickBot="1">
      <c r="A4" s="15"/>
      <c r="B4" s="15"/>
      <c r="C4" s="15"/>
      <c r="D4" s="69"/>
      <c r="E4" s="69"/>
      <c r="F4" s="69"/>
      <c r="G4" s="69"/>
      <c r="H4" s="69"/>
      <c r="I4" s="69"/>
      <c r="J4" s="69"/>
      <c r="K4" s="69"/>
      <c r="L4" s="69"/>
      <c r="M4" s="69"/>
      <c r="N4" s="15"/>
      <c r="O4" s="15"/>
      <c r="P4" s="15"/>
      <c r="Q4" s="39"/>
    </row>
    <row r="5" spans="1:23" ht="6" customHeight="1"/>
    <row r="6" spans="1:23">
      <c r="A6" s="240" t="s">
        <v>147</v>
      </c>
      <c r="B6" s="240"/>
      <c r="C6" s="240"/>
      <c r="D6" s="219" t="s">
        <v>165</v>
      </c>
      <c r="E6" s="219"/>
      <c r="F6" s="219"/>
      <c r="G6" s="219"/>
      <c r="H6" s="219"/>
      <c r="I6" s="219"/>
      <c r="J6" s="99"/>
      <c r="K6" s="220" t="s">
        <v>166</v>
      </c>
      <c r="L6" s="220"/>
      <c r="M6" s="220"/>
      <c r="N6" s="220"/>
      <c r="O6" s="220"/>
      <c r="P6" s="220"/>
    </row>
    <row r="7" spans="1:23" ht="6" customHeight="1">
      <c r="A7" s="240"/>
      <c r="B7" s="240"/>
      <c r="C7" s="240"/>
      <c r="D7" s="74"/>
      <c r="E7" s="74"/>
      <c r="F7" s="74"/>
      <c r="G7" s="74"/>
      <c r="H7" s="74"/>
      <c r="I7" s="74"/>
      <c r="K7" s="74"/>
      <c r="L7" s="74"/>
      <c r="M7" s="74"/>
      <c r="N7" s="6"/>
      <c r="O7" s="6"/>
      <c r="P7" s="6"/>
    </row>
    <row r="8" spans="1:23" ht="6" customHeight="1">
      <c r="A8" s="240"/>
      <c r="B8" s="240"/>
      <c r="C8" s="240"/>
      <c r="D8" s="75"/>
      <c r="E8" s="75"/>
      <c r="F8" s="75"/>
      <c r="G8" s="75"/>
      <c r="H8" s="75"/>
      <c r="I8" s="75"/>
      <c r="K8" s="75"/>
      <c r="L8" s="75"/>
      <c r="M8" s="75"/>
      <c r="N8" s="7"/>
      <c r="O8" s="7"/>
      <c r="P8" s="7"/>
    </row>
    <row r="9" spans="1:23" ht="12.75" customHeight="1">
      <c r="A9" s="240"/>
      <c r="B9" s="240"/>
      <c r="C9" s="240"/>
      <c r="D9" s="225" t="s">
        <v>79</v>
      </c>
      <c r="E9" s="225"/>
      <c r="F9" s="227" t="s">
        <v>33</v>
      </c>
      <c r="G9" s="227"/>
      <c r="H9" s="227"/>
      <c r="I9" s="227"/>
      <c r="J9" s="134"/>
      <c r="K9" s="225" t="s">
        <v>79</v>
      </c>
      <c r="L9" s="225"/>
      <c r="M9" s="250" t="s">
        <v>33</v>
      </c>
      <c r="N9" s="250"/>
      <c r="O9" s="250"/>
      <c r="P9" s="250"/>
      <c r="Q9" s="33"/>
    </row>
    <row r="10" spans="1:23" ht="6" customHeight="1">
      <c r="A10" s="240"/>
      <c r="B10" s="240"/>
      <c r="C10" s="240"/>
      <c r="D10" s="225"/>
      <c r="E10" s="225"/>
      <c r="F10" s="127"/>
      <c r="G10" s="127"/>
      <c r="H10" s="127"/>
      <c r="I10" s="127"/>
      <c r="J10" s="139"/>
      <c r="K10" s="225"/>
      <c r="L10" s="225"/>
      <c r="M10" s="127"/>
      <c r="N10" s="4"/>
      <c r="O10" s="4"/>
      <c r="P10" s="4"/>
      <c r="Q10" s="16"/>
    </row>
    <row r="11" spans="1:23" ht="6" customHeight="1">
      <c r="A11" s="240"/>
      <c r="B11" s="240"/>
      <c r="C11" s="240"/>
      <c r="D11" s="225"/>
      <c r="E11" s="225"/>
      <c r="F11" s="139"/>
      <c r="G11" s="139"/>
      <c r="H11" s="139"/>
      <c r="K11" s="225"/>
      <c r="L11" s="225"/>
      <c r="M11" s="139"/>
      <c r="N11" s="16"/>
      <c r="O11" s="16"/>
    </row>
    <row r="12" spans="1:23" ht="12.75" customHeight="1">
      <c r="A12" s="240"/>
      <c r="B12" s="240"/>
      <c r="C12" s="240"/>
      <c r="D12" s="225"/>
      <c r="E12" s="225"/>
      <c r="F12" s="225" t="s">
        <v>34</v>
      </c>
      <c r="G12" s="225"/>
      <c r="H12" s="225" t="s">
        <v>35</v>
      </c>
      <c r="I12" s="225"/>
      <c r="J12" s="132"/>
      <c r="K12" s="225"/>
      <c r="L12" s="225"/>
      <c r="M12" s="226" t="s">
        <v>34</v>
      </c>
      <c r="N12" s="226"/>
      <c r="O12" s="226" t="s">
        <v>35</v>
      </c>
      <c r="P12" s="226"/>
      <c r="Q12" s="38"/>
    </row>
    <row r="13" spans="1:23" s="7" customFormat="1" ht="6" customHeight="1">
      <c r="A13" s="6"/>
      <c r="B13" s="6"/>
      <c r="C13" s="6"/>
      <c r="D13" s="74"/>
      <c r="E13" s="74"/>
      <c r="F13" s="74"/>
      <c r="G13" s="74"/>
      <c r="H13" s="74"/>
      <c r="I13" s="74"/>
      <c r="J13" s="74"/>
      <c r="K13" s="74"/>
      <c r="L13" s="74"/>
      <c r="M13" s="74"/>
      <c r="N13" s="6"/>
      <c r="O13" s="6"/>
      <c r="P13" s="6"/>
    </row>
    <row r="14" spans="1:23" ht="6" customHeight="1"/>
    <row r="15" spans="1:23" ht="12.75" customHeight="1">
      <c r="A15" s="241" t="s">
        <v>0</v>
      </c>
      <c r="B15" s="241"/>
      <c r="C15" s="241"/>
      <c r="D15" s="64">
        <v>105559</v>
      </c>
      <c r="E15" s="145" t="s">
        <v>189</v>
      </c>
      <c r="F15" s="64">
        <v>82439</v>
      </c>
      <c r="G15" s="145" t="s">
        <v>189</v>
      </c>
      <c r="H15" s="64">
        <v>23120</v>
      </c>
      <c r="I15" s="145" t="s">
        <v>189</v>
      </c>
      <c r="J15" s="145"/>
      <c r="K15" s="67">
        <f>SUM(K16:K21)</f>
        <v>100.00000000000001</v>
      </c>
      <c r="L15" s="145"/>
      <c r="M15" s="67">
        <f>SUM(M16:M21)</f>
        <v>100.00000000000001</v>
      </c>
      <c r="N15" s="18"/>
      <c r="O15" s="47">
        <f>SUM(O16:O21)</f>
        <v>100</v>
      </c>
      <c r="P15" s="18"/>
      <c r="Q15" s="18"/>
      <c r="S15" s="216"/>
      <c r="T15" s="216"/>
      <c r="U15" s="216"/>
      <c r="V15" s="216"/>
      <c r="W15" s="216"/>
    </row>
    <row r="16" spans="1:23">
      <c r="B16" s="1" t="s">
        <v>47</v>
      </c>
      <c r="D16" s="63">
        <v>19844</v>
      </c>
      <c r="E16" s="145" t="s">
        <v>189</v>
      </c>
      <c r="F16" s="76">
        <v>19052</v>
      </c>
      <c r="G16" s="145" t="s">
        <v>189</v>
      </c>
      <c r="H16" s="76">
        <v>792</v>
      </c>
      <c r="I16" s="205" t="s">
        <v>74</v>
      </c>
      <c r="J16" s="145"/>
      <c r="K16" s="102">
        <f>D16/(D$15-D$22)*100</f>
        <v>19.561145831279696</v>
      </c>
      <c r="L16" s="145"/>
      <c r="M16" s="102">
        <f>F16/(F$15-F$22)*100</f>
        <v>23.887857966798737</v>
      </c>
      <c r="N16" s="18"/>
      <c r="O16" s="93">
        <f>H16/(H$15-H$22)*100</f>
        <v>3.6514522821576767</v>
      </c>
      <c r="P16" s="18"/>
      <c r="Q16" s="18"/>
      <c r="S16" s="216"/>
      <c r="T16" s="216"/>
      <c r="U16" s="216"/>
      <c r="V16" s="216"/>
      <c r="W16" s="216"/>
    </row>
    <row r="17" spans="1:23">
      <c r="B17" s="1" t="s">
        <v>124</v>
      </c>
      <c r="D17" s="63">
        <v>10913</v>
      </c>
      <c r="E17" s="145" t="s">
        <v>189</v>
      </c>
      <c r="F17" s="76">
        <v>5595</v>
      </c>
      <c r="G17" s="145" t="s">
        <v>189</v>
      </c>
      <c r="H17" s="76">
        <v>5318</v>
      </c>
      <c r="I17" s="205" t="s">
        <v>74</v>
      </c>
      <c r="J17" s="145"/>
      <c r="K17" s="102">
        <f t="shared" ref="K17:O21" si="0">D17/(D$15-D$22)*100</f>
        <v>10.757447311870354</v>
      </c>
      <c r="L17" s="145"/>
      <c r="M17" s="102">
        <f t="shared" si="0"/>
        <v>7.0151461958974872</v>
      </c>
      <c r="N17" s="18"/>
      <c r="O17" s="93">
        <f t="shared" si="0"/>
        <v>24.518211157215305</v>
      </c>
      <c r="P17" s="18"/>
      <c r="Q17" s="18"/>
      <c r="S17" s="216"/>
      <c r="T17" s="216"/>
      <c r="U17" s="216"/>
      <c r="V17" s="216"/>
      <c r="W17" s="216"/>
    </row>
    <row r="18" spans="1:23">
      <c r="B18" s="1" t="s">
        <v>99</v>
      </c>
      <c r="D18" s="63">
        <v>15707</v>
      </c>
      <c r="E18" s="145" t="s">
        <v>189</v>
      </c>
      <c r="F18" s="76">
        <v>15448</v>
      </c>
      <c r="G18" s="145" t="s">
        <v>189</v>
      </c>
      <c r="H18" s="76">
        <v>259</v>
      </c>
      <c r="I18" s="205" t="s">
        <v>74</v>
      </c>
      <c r="J18" s="145"/>
      <c r="K18" s="102">
        <f t="shared" si="0"/>
        <v>15.483114169114604</v>
      </c>
      <c r="L18" s="145"/>
      <c r="M18" s="102">
        <f t="shared" si="0"/>
        <v>19.369075680826519</v>
      </c>
      <c r="N18" s="18"/>
      <c r="O18" s="93">
        <f t="shared" si="0"/>
        <v>1.194098662978331</v>
      </c>
      <c r="P18" s="18"/>
      <c r="Q18" s="18"/>
      <c r="S18" s="216"/>
      <c r="T18" s="216"/>
      <c r="U18" s="216"/>
      <c r="V18" s="216"/>
      <c r="W18" s="216"/>
    </row>
    <row r="19" spans="1:23">
      <c r="B19" s="1" t="s">
        <v>48</v>
      </c>
      <c r="D19" s="63">
        <v>11523</v>
      </c>
      <c r="E19" s="145" t="s">
        <v>189</v>
      </c>
      <c r="F19" s="76">
        <v>8304</v>
      </c>
      <c r="G19" s="145" t="s">
        <v>189</v>
      </c>
      <c r="H19" s="76">
        <v>3219</v>
      </c>
      <c r="I19" s="145" t="s">
        <v>189</v>
      </c>
      <c r="J19" s="145"/>
      <c r="K19" s="102">
        <f t="shared" si="0"/>
        <v>11.358752439721625</v>
      </c>
      <c r="L19" s="145"/>
      <c r="M19" s="102">
        <f t="shared" si="0"/>
        <v>10.411755855358845</v>
      </c>
      <c r="N19" s="18"/>
      <c r="O19" s="93">
        <f t="shared" si="0"/>
        <v>14.840940525587829</v>
      </c>
      <c r="P19" s="18"/>
      <c r="Q19" s="18"/>
      <c r="S19" s="216"/>
      <c r="T19" s="216"/>
      <c r="U19" s="216"/>
      <c r="V19" s="216"/>
      <c r="W19" s="216"/>
    </row>
    <row r="20" spans="1:23">
      <c r="B20" s="1" t="s">
        <v>49</v>
      </c>
      <c r="D20" s="63">
        <v>41269</v>
      </c>
      <c r="E20" s="145" t="s">
        <v>189</v>
      </c>
      <c r="F20" s="76">
        <v>29167</v>
      </c>
      <c r="G20" s="145" t="s">
        <v>189</v>
      </c>
      <c r="H20" s="76">
        <v>12102</v>
      </c>
      <c r="I20" s="145" t="s">
        <v>189</v>
      </c>
      <c r="J20" s="145"/>
      <c r="K20" s="102">
        <f t="shared" si="0"/>
        <v>40.680756264416537</v>
      </c>
      <c r="L20" s="145"/>
      <c r="M20" s="102">
        <f t="shared" si="0"/>
        <v>36.570289382616984</v>
      </c>
      <c r="N20" s="18"/>
      <c r="O20" s="93">
        <f t="shared" si="0"/>
        <v>55.795297372060858</v>
      </c>
      <c r="P20" s="18"/>
      <c r="Q20" s="18"/>
      <c r="S20" s="216"/>
      <c r="T20" s="216"/>
      <c r="U20" s="216"/>
      <c r="V20" s="216"/>
      <c r="W20" s="216"/>
    </row>
    <row r="21" spans="1:23" ht="14.25">
      <c r="B21" s="1" t="s">
        <v>148</v>
      </c>
      <c r="D21" s="63">
        <v>2190</v>
      </c>
      <c r="E21" s="205" t="s">
        <v>74</v>
      </c>
      <c r="F21" s="76">
        <v>2190</v>
      </c>
      <c r="G21" s="205" t="s">
        <v>74</v>
      </c>
      <c r="H21" s="63">
        <v>0</v>
      </c>
      <c r="I21" s="205"/>
      <c r="J21" s="145"/>
      <c r="K21" s="102">
        <f t="shared" si="0"/>
        <v>2.1587839835971847</v>
      </c>
      <c r="L21" s="145"/>
      <c r="M21" s="102">
        <f t="shared" si="0"/>
        <v>2.7458749185014293</v>
      </c>
      <c r="N21" s="18"/>
      <c r="O21" s="93">
        <f t="shared" si="0"/>
        <v>0</v>
      </c>
      <c r="P21" s="18"/>
      <c r="Q21" s="18"/>
      <c r="S21" s="216"/>
      <c r="T21" s="216"/>
      <c r="U21" s="216"/>
      <c r="V21" s="216"/>
      <c r="W21" s="216"/>
    </row>
    <row r="22" spans="1:23">
      <c r="B22" s="20" t="s">
        <v>29</v>
      </c>
      <c r="D22" s="63">
        <v>4113</v>
      </c>
      <c r="E22" s="205" t="s">
        <v>189</v>
      </c>
      <c r="F22" s="76">
        <v>2683</v>
      </c>
      <c r="G22" s="205" t="s">
        <v>74</v>
      </c>
      <c r="H22" s="76">
        <v>1430</v>
      </c>
      <c r="I22" s="205" t="s">
        <v>74</v>
      </c>
      <c r="J22" s="145"/>
      <c r="K22" s="92" t="s">
        <v>167</v>
      </c>
      <c r="L22" s="145"/>
      <c r="M22" s="92" t="s">
        <v>167</v>
      </c>
      <c r="N22" s="18"/>
      <c r="O22" s="91" t="s">
        <v>167</v>
      </c>
      <c r="P22" s="18"/>
      <c r="Q22" s="18"/>
      <c r="S22" s="216"/>
      <c r="T22" s="216"/>
      <c r="U22" s="216"/>
      <c r="V22" s="216"/>
      <c r="W22" s="216"/>
    </row>
    <row r="23" spans="1:23">
      <c r="B23" s="20"/>
      <c r="D23" s="76"/>
      <c r="E23" s="145"/>
      <c r="F23" s="76"/>
      <c r="G23" s="145"/>
      <c r="H23" s="76"/>
      <c r="I23" s="145"/>
      <c r="J23" s="145"/>
      <c r="K23" s="76"/>
      <c r="L23" s="145"/>
      <c r="M23" s="76"/>
      <c r="N23" s="18"/>
      <c r="O23" s="22"/>
      <c r="P23" s="18"/>
      <c r="Q23" s="18"/>
      <c r="S23" s="216"/>
      <c r="T23" s="216"/>
      <c r="U23" s="216"/>
      <c r="V23" s="216"/>
      <c r="W23" s="216"/>
    </row>
    <row r="24" spans="1:23">
      <c r="A24" s="29" t="s">
        <v>141</v>
      </c>
      <c r="B24" s="29"/>
      <c r="D24" s="64">
        <v>87299</v>
      </c>
      <c r="E24" s="145" t="s">
        <v>189</v>
      </c>
      <c r="F24" s="64">
        <v>67553</v>
      </c>
      <c r="G24" s="145" t="s">
        <v>189</v>
      </c>
      <c r="H24" s="64">
        <v>19746</v>
      </c>
      <c r="I24" s="145" t="s">
        <v>189</v>
      </c>
      <c r="J24" s="145"/>
      <c r="K24" s="67">
        <f>SUM(K25:K30)</f>
        <v>99.999999999999986</v>
      </c>
      <c r="L24" s="145"/>
      <c r="M24" s="67">
        <f>SUM(M25:M30)</f>
        <v>100</v>
      </c>
      <c r="N24" s="18"/>
      <c r="O24" s="47">
        <f>SUM(O25:O30)</f>
        <v>100</v>
      </c>
      <c r="P24" s="18"/>
      <c r="Q24" s="18"/>
      <c r="S24" s="216"/>
      <c r="T24" s="216"/>
      <c r="U24" s="216"/>
      <c r="V24" s="216"/>
      <c r="W24" s="216"/>
    </row>
    <row r="25" spans="1:23">
      <c r="B25" s="1" t="s">
        <v>47</v>
      </c>
      <c r="D25" s="63">
        <v>16361</v>
      </c>
      <c r="E25" s="145" t="s">
        <v>189</v>
      </c>
      <c r="F25" s="76">
        <v>15569</v>
      </c>
      <c r="G25" s="145" t="s">
        <v>189</v>
      </c>
      <c r="H25" s="76">
        <v>792</v>
      </c>
      <c r="I25" s="205" t="s">
        <v>74</v>
      </c>
      <c r="J25" s="145"/>
      <c r="K25" s="102">
        <f>D25/(D$24-D$31)*100</f>
        <v>19.608806644534198</v>
      </c>
      <c r="L25" s="145"/>
      <c r="M25" s="102">
        <f>F25/(F$24-F$31)*100</f>
        <v>23.921026350157486</v>
      </c>
      <c r="N25" s="18"/>
      <c r="O25" s="93">
        <f>H25/(H$24-H$31)*100</f>
        <v>4.3156059285091546</v>
      </c>
      <c r="P25" s="18"/>
      <c r="Q25" s="18"/>
      <c r="S25" s="216"/>
      <c r="T25" s="216"/>
      <c r="U25" s="216"/>
      <c r="V25" s="216"/>
      <c r="W25" s="216"/>
    </row>
    <row r="26" spans="1:23">
      <c r="B26" s="1" t="s">
        <v>124</v>
      </c>
      <c r="D26" s="63">
        <v>9111</v>
      </c>
      <c r="E26" s="145" t="s">
        <v>189</v>
      </c>
      <c r="F26" s="76">
        <v>3922</v>
      </c>
      <c r="G26" s="145" t="s">
        <v>189</v>
      </c>
      <c r="H26" s="76">
        <v>5189</v>
      </c>
      <c r="I26" s="205" t="s">
        <v>74</v>
      </c>
      <c r="J26" s="145"/>
      <c r="K26" s="102">
        <f t="shared" ref="K26:O30" si="1">D26/(D$24-D$31)*100</f>
        <v>10.919615997698862</v>
      </c>
      <c r="L26" s="145"/>
      <c r="M26" s="102">
        <f t="shared" si="1"/>
        <v>6.0259660444034724</v>
      </c>
      <c r="N26" s="18"/>
      <c r="O26" s="93">
        <f t="shared" si="1"/>
        <v>28.274847428073237</v>
      </c>
      <c r="P26" s="18"/>
      <c r="Q26" s="18"/>
    </row>
    <row r="27" spans="1:23">
      <c r="B27" s="1" t="s">
        <v>99</v>
      </c>
      <c r="D27" s="63">
        <v>13585</v>
      </c>
      <c r="E27" s="145" t="s">
        <v>189</v>
      </c>
      <c r="F27" s="76">
        <v>13354</v>
      </c>
      <c r="G27" s="145" t="s">
        <v>189</v>
      </c>
      <c r="H27" s="76">
        <v>231</v>
      </c>
      <c r="I27" s="205" t="s">
        <v>74</v>
      </c>
      <c r="J27" s="145"/>
      <c r="K27" s="102">
        <f t="shared" si="1"/>
        <v>16.281745508587317</v>
      </c>
      <c r="L27" s="145"/>
      <c r="M27" s="102">
        <f t="shared" si="1"/>
        <v>20.51778443573788</v>
      </c>
      <c r="N27" s="18"/>
      <c r="O27" s="93">
        <f t="shared" si="1"/>
        <v>1.25871839581517</v>
      </c>
      <c r="P27" s="18"/>
      <c r="Q27" s="18"/>
    </row>
    <row r="28" spans="1:23">
      <c r="B28" s="1" t="s">
        <v>48</v>
      </c>
      <c r="D28" s="63">
        <v>9113</v>
      </c>
      <c r="E28" s="145" t="s">
        <v>189</v>
      </c>
      <c r="F28" s="76">
        <v>6378</v>
      </c>
      <c r="G28" s="145" t="s">
        <v>189</v>
      </c>
      <c r="H28" s="76">
        <v>2735</v>
      </c>
      <c r="I28" s="145" t="s">
        <v>189</v>
      </c>
      <c r="J28" s="145"/>
      <c r="K28" s="102">
        <f t="shared" si="1"/>
        <v>10.922013015808336</v>
      </c>
      <c r="L28" s="145"/>
      <c r="M28" s="102">
        <f t="shared" si="1"/>
        <v>9.7994929707305829</v>
      </c>
      <c r="N28" s="18"/>
      <c r="O28" s="93">
        <f t="shared" si="1"/>
        <v>14.903007846556235</v>
      </c>
      <c r="P28" s="18"/>
      <c r="Q28" s="18"/>
    </row>
    <row r="29" spans="1:23">
      <c r="B29" s="1" t="s">
        <v>49</v>
      </c>
      <c r="D29" s="63">
        <v>33346</v>
      </c>
      <c r="E29" s="145" t="s">
        <v>189</v>
      </c>
      <c r="F29" s="76">
        <v>23941</v>
      </c>
      <c r="G29" s="145" t="s">
        <v>189</v>
      </c>
      <c r="H29" s="76">
        <v>9405</v>
      </c>
      <c r="I29" s="145" t="s">
        <v>189</v>
      </c>
      <c r="J29" s="145"/>
      <c r="K29" s="102">
        <f t="shared" si="1"/>
        <v>39.965482939223605</v>
      </c>
      <c r="L29" s="145"/>
      <c r="M29" s="102">
        <f t="shared" si="1"/>
        <v>36.784205270031492</v>
      </c>
      <c r="N29" s="18"/>
      <c r="O29" s="93">
        <f t="shared" si="1"/>
        <v>51.247820401046205</v>
      </c>
      <c r="P29" s="18"/>
      <c r="Q29" s="18"/>
    </row>
    <row r="30" spans="1:23" ht="14.25">
      <c r="B30" s="1" t="s">
        <v>148</v>
      </c>
      <c r="D30" s="63">
        <v>1921</v>
      </c>
      <c r="E30" s="205" t="s">
        <v>74</v>
      </c>
      <c r="F30" s="76">
        <v>1921</v>
      </c>
      <c r="G30" s="205" t="s">
        <v>74</v>
      </c>
      <c r="H30" s="63">
        <v>0</v>
      </c>
      <c r="I30" s="205"/>
      <c r="J30" s="145"/>
      <c r="K30" s="102">
        <f t="shared" si="1"/>
        <v>2.3023358941476801</v>
      </c>
      <c r="L30" s="145"/>
      <c r="M30" s="102">
        <f t="shared" si="1"/>
        <v>2.9515249289390795</v>
      </c>
      <c r="N30" s="18"/>
      <c r="O30" s="93">
        <f t="shared" si="1"/>
        <v>0</v>
      </c>
      <c r="P30" s="18"/>
      <c r="Q30" s="18"/>
    </row>
    <row r="31" spans="1:23">
      <c r="B31" s="20" t="s">
        <v>29</v>
      </c>
      <c r="C31" s="20"/>
      <c r="D31" s="63">
        <v>3862</v>
      </c>
      <c r="E31" s="205" t="s">
        <v>74</v>
      </c>
      <c r="F31" s="76">
        <v>2468</v>
      </c>
      <c r="G31" s="205" t="s">
        <v>74</v>
      </c>
      <c r="H31" s="76">
        <v>1394</v>
      </c>
      <c r="I31" s="205" t="s">
        <v>74</v>
      </c>
      <c r="J31" s="145"/>
      <c r="K31" s="92" t="s">
        <v>167</v>
      </c>
      <c r="L31" s="145"/>
      <c r="M31" s="92" t="s">
        <v>167</v>
      </c>
      <c r="N31" s="18"/>
      <c r="O31" s="91" t="s">
        <v>167</v>
      </c>
      <c r="P31" s="18"/>
      <c r="Q31" s="18"/>
    </row>
    <row r="32" spans="1:23">
      <c r="B32" s="20"/>
      <c r="C32" s="20"/>
      <c r="D32" s="76"/>
      <c r="E32" s="145"/>
      <c r="F32" s="76"/>
      <c r="G32" s="145"/>
      <c r="H32" s="76"/>
      <c r="I32" s="145"/>
      <c r="J32" s="145"/>
      <c r="K32" s="76"/>
      <c r="L32" s="145"/>
      <c r="M32" s="76"/>
      <c r="N32" s="18"/>
      <c r="O32" s="22"/>
      <c r="P32" s="18"/>
      <c r="Q32" s="18"/>
    </row>
    <row r="33" spans="1:17">
      <c r="A33" s="29" t="s">
        <v>143</v>
      </c>
      <c r="B33" s="29"/>
      <c r="D33" s="64">
        <v>18260</v>
      </c>
      <c r="E33" s="145" t="s">
        <v>189</v>
      </c>
      <c r="F33" s="64">
        <v>14886</v>
      </c>
      <c r="G33" s="145" t="s">
        <v>189</v>
      </c>
      <c r="H33" s="64">
        <v>3374</v>
      </c>
      <c r="I33" s="145" t="s">
        <v>189</v>
      </c>
      <c r="J33" s="145"/>
      <c r="K33" s="67">
        <f>SUM(K34:K39)</f>
        <v>100.00000000000001</v>
      </c>
      <c r="L33" s="145"/>
      <c r="M33" s="67">
        <f>SUM(M34:M39)</f>
        <v>100</v>
      </c>
      <c r="N33" s="18"/>
      <c r="O33" s="47">
        <f>SUM(O34:O39)</f>
        <v>100</v>
      </c>
      <c r="P33" s="18"/>
      <c r="Q33" s="18"/>
    </row>
    <row r="34" spans="1:17">
      <c r="B34" s="1" t="s">
        <v>47</v>
      </c>
      <c r="D34" s="63">
        <v>3483</v>
      </c>
      <c r="E34" s="145" t="s">
        <v>189</v>
      </c>
      <c r="F34" s="76">
        <v>3483</v>
      </c>
      <c r="G34" s="145" t="s">
        <v>189</v>
      </c>
      <c r="H34" s="76">
        <v>0</v>
      </c>
      <c r="I34" s="205"/>
      <c r="J34" s="145"/>
      <c r="K34" s="102">
        <f>D34/(D$33-D$40)*100</f>
        <v>19.340329835082461</v>
      </c>
      <c r="L34" s="145"/>
      <c r="M34" s="102">
        <f>F34/(F$33-F$40)*100</f>
        <v>23.740712971167611</v>
      </c>
      <c r="N34" s="18"/>
      <c r="O34" s="93">
        <f>H34/(H$33-H$40)*100</f>
        <v>0</v>
      </c>
      <c r="P34" s="18"/>
      <c r="Q34" s="18"/>
    </row>
    <row r="35" spans="1:17">
      <c r="B35" s="1" t="s">
        <v>124</v>
      </c>
      <c r="D35" s="63">
        <v>1802</v>
      </c>
      <c r="E35" s="145" t="s">
        <v>74</v>
      </c>
      <c r="F35" s="76">
        <v>1673</v>
      </c>
      <c r="G35" s="145" t="s">
        <v>74</v>
      </c>
      <c r="H35" s="76">
        <v>129</v>
      </c>
      <c r="I35" s="205" t="s">
        <v>74</v>
      </c>
      <c r="J35" s="145"/>
      <c r="K35" s="102">
        <f t="shared" ref="K35:O39" si="2">D35/(D$33-D$40)*100</f>
        <v>10.006108057082571</v>
      </c>
      <c r="L35" s="145"/>
      <c r="M35" s="102">
        <f t="shared" si="2"/>
        <v>11.403448980982892</v>
      </c>
      <c r="N35" s="18"/>
      <c r="O35" s="93">
        <f t="shared" si="2"/>
        <v>3.8645895745955663</v>
      </c>
      <c r="P35" s="18"/>
      <c r="Q35" s="18"/>
    </row>
    <row r="36" spans="1:17">
      <c r="B36" s="1" t="s">
        <v>99</v>
      </c>
      <c r="D36" s="63">
        <v>2122</v>
      </c>
      <c r="E36" s="145" t="s">
        <v>189</v>
      </c>
      <c r="F36" s="76">
        <v>2094</v>
      </c>
      <c r="G36" s="205" t="s">
        <v>74</v>
      </c>
      <c r="H36" s="76">
        <v>28</v>
      </c>
      <c r="I36" s="205" t="s">
        <v>74</v>
      </c>
      <c r="J36" s="145"/>
      <c r="K36" s="102">
        <f t="shared" si="2"/>
        <v>11.782997390193792</v>
      </c>
      <c r="L36" s="145"/>
      <c r="M36" s="102">
        <f t="shared" si="2"/>
        <v>14.273055688092153</v>
      </c>
      <c r="N36" s="18"/>
      <c r="O36" s="93">
        <f t="shared" si="2"/>
        <v>0.83882564409826244</v>
      </c>
      <c r="P36" s="18"/>
      <c r="Q36" s="18"/>
    </row>
    <row r="37" spans="1:17">
      <c r="B37" s="1" t="s">
        <v>48</v>
      </c>
      <c r="D37" s="63">
        <v>2410</v>
      </c>
      <c r="E37" s="145" t="s">
        <v>189</v>
      </c>
      <c r="F37" s="76">
        <v>1926</v>
      </c>
      <c r="G37" s="145" t="s">
        <v>74</v>
      </c>
      <c r="H37" s="76">
        <v>484</v>
      </c>
      <c r="I37" s="205" t="s">
        <v>74</v>
      </c>
      <c r="J37" s="145"/>
      <c r="K37" s="102">
        <f t="shared" si="2"/>
        <v>13.38219778999389</v>
      </c>
      <c r="L37" s="145"/>
      <c r="M37" s="102">
        <f t="shared" si="2"/>
        <v>13.127939472428601</v>
      </c>
      <c r="N37" s="18"/>
      <c r="O37" s="93">
        <f t="shared" si="2"/>
        <v>14.499700419412823</v>
      </c>
      <c r="P37" s="18"/>
      <c r="Q37" s="18"/>
    </row>
    <row r="38" spans="1:17">
      <c r="B38" s="1" t="s">
        <v>49</v>
      </c>
      <c r="D38" s="63">
        <v>7923</v>
      </c>
      <c r="E38" s="145" t="s">
        <v>189</v>
      </c>
      <c r="F38" s="76">
        <v>5226</v>
      </c>
      <c r="G38" s="145" t="s">
        <v>189</v>
      </c>
      <c r="H38" s="76">
        <v>2697</v>
      </c>
      <c r="I38" s="145" t="s">
        <v>189</v>
      </c>
      <c r="J38" s="145"/>
      <c r="K38" s="102">
        <f t="shared" si="2"/>
        <v>43.994669332000669</v>
      </c>
      <c r="L38" s="145"/>
      <c r="M38" s="102">
        <f t="shared" si="2"/>
        <v>35.62129370867698</v>
      </c>
      <c r="N38" s="18"/>
      <c r="O38" s="93">
        <f t="shared" si="2"/>
        <v>80.796884361893348</v>
      </c>
      <c r="P38" s="18"/>
      <c r="Q38" s="18"/>
    </row>
    <row r="39" spans="1:17" ht="14.25">
      <c r="B39" s="1" t="s">
        <v>148</v>
      </c>
      <c r="D39" s="63">
        <v>269</v>
      </c>
      <c r="E39" s="205" t="s">
        <v>74</v>
      </c>
      <c r="F39" s="76">
        <v>269</v>
      </c>
      <c r="G39" s="205" t="s">
        <v>74</v>
      </c>
      <c r="H39" s="63">
        <v>0</v>
      </c>
      <c r="I39" s="205"/>
      <c r="J39" s="145"/>
      <c r="K39" s="102">
        <f t="shared" si="2"/>
        <v>1.4936975956466212</v>
      </c>
      <c r="L39" s="145"/>
      <c r="M39" s="102">
        <f t="shared" si="2"/>
        <v>1.8335491786517621</v>
      </c>
      <c r="N39" s="18"/>
      <c r="O39" s="93">
        <f t="shared" si="2"/>
        <v>0</v>
      </c>
      <c r="P39" s="18"/>
      <c r="Q39" s="18"/>
    </row>
    <row r="40" spans="1:17">
      <c r="B40" s="20" t="s">
        <v>29</v>
      </c>
      <c r="C40" s="20"/>
      <c r="D40" s="63">
        <v>251</v>
      </c>
      <c r="E40" s="205" t="s">
        <v>74</v>
      </c>
      <c r="F40" s="76">
        <v>215</v>
      </c>
      <c r="G40" s="205" t="s">
        <v>74</v>
      </c>
      <c r="H40" s="63">
        <v>36</v>
      </c>
      <c r="I40" s="205" t="s">
        <v>74</v>
      </c>
      <c r="J40" s="145"/>
      <c r="K40" s="92" t="s">
        <v>167</v>
      </c>
      <c r="L40" s="145"/>
      <c r="M40" s="92" t="s">
        <v>167</v>
      </c>
      <c r="N40" s="18"/>
      <c r="O40" s="91" t="s">
        <v>167</v>
      </c>
      <c r="P40" s="18"/>
      <c r="Q40" s="18"/>
    </row>
    <row r="41" spans="1:17" ht="6" customHeight="1" thickBot="1">
      <c r="A41" s="2"/>
      <c r="B41" s="2"/>
      <c r="C41" s="2"/>
      <c r="D41" s="81"/>
      <c r="E41" s="81"/>
      <c r="F41" s="81"/>
      <c r="G41" s="81"/>
      <c r="H41" s="81"/>
      <c r="I41" s="81"/>
      <c r="J41" s="81"/>
      <c r="K41" s="81"/>
      <c r="L41" s="81"/>
      <c r="M41" s="81"/>
      <c r="N41" s="2"/>
      <c r="O41" s="2"/>
      <c r="P41" s="2"/>
      <c r="Q41" s="7"/>
    </row>
    <row r="42" spans="1:17" s="9" customFormat="1" ht="6" customHeight="1">
      <c r="D42" s="82"/>
      <c r="E42" s="82"/>
      <c r="F42" s="82"/>
      <c r="G42" s="82"/>
      <c r="H42" s="82"/>
      <c r="I42" s="82"/>
      <c r="J42" s="82"/>
      <c r="K42" s="82"/>
      <c r="L42" s="82"/>
      <c r="M42" s="82"/>
    </row>
    <row r="43" spans="1:17" s="9" customFormat="1" ht="11.25">
      <c r="A43" s="10" t="s">
        <v>42</v>
      </c>
      <c r="B43" s="190"/>
      <c r="C43" s="236"/>
      <c r="D43" s="236"/>
      <c r="E43" s="236"/>
      <c r="F43" s="236"/>
      <c r="G43" s="236"/>
      <c r="H43" s="236"/>
      <c r="I43" s="236"/>
      <c r="J43" s="236"/>
      <c r="K43" s="236"/>
      <c r="L43" s="236"/>
      <c r="M43" s="236"/>
      <c r="N43" s="236"/>
      <c r="O43" s="236"/>
      <c r="P43" s="236"/>
    </row>
    <row r="44" spans="1:17" s="9" customFormat="1" ht="11.25">
      <c r="A44" s="10"/>
      <c r="B44" s="190"/>
      <c r="C44" s="236"/>
      <c r="D44" s="236"/>
      <c r="E44" s="236"/>
      <c r="F44" s="236"/>
      <c r="G44" s="236"/>
      <c r="H44" s="236"/>
      <c r="I44" s="236"/>
      <c r="J44" s="236"/>
      <c r="K44" s="236"/>
      <c r="L44" s="236"/>
      <c r="M44" s="236"/>
      <c r="N44" s="236"/>
      <c r="O44" s="236"/>
      <c r="P44" s="236"/>
    </row>
    <row r="45" spans="1:17" s="9" customFormat="1" ht="11.25">
      <c r="A45" s="10"/>
      <c r="B45" s="19">
        <v>1</v>
      </c>
      <c r="C45" s="239" t="s">
        <v>94</v>
      </c>
      <c r="D45" s="239"/>
      <c r="E45" s="239"/>
      <c r="F45" s="239"/>
      <c r="G45" s="239"/>
      <c r="H45" s="239"/>
      <c r="I45" s="239"/>
      <c r="J45" s="135"/>
      <c r="K45" s="135"/>
      <c r="L45" s="135"/>
      <c r="M45" s="135"/>
      <c r="N45" s="31"/>
      <c r="O45" s="31"/>
      <c r="P45" s="31"/>
      <c r="Q45" s="31"/>
    </row>
    <row r="46" spans="1:17" s="9" customFormat="1" ht="11.25">
      <c r="B46" s="23">
        <v>0</v>
      </c>
      <c r="C46" s="239" t="s">
        <v>36</v>
      </c>
      <c r="D46" s="239"/>
      <c r="E46" s="239"/>
      <c r="F46" s="239"/>
      <c r="G46" s="239"/>
      <c r="H46" s="239"/>
      <c r="I46" s="239"/>
      <c r="J46" s="135"/>
      <c r="K46" s="135"/>
      <c r="L46" s="135"/>
      <c r="M46" s="135"/>
      <c r="N46" s="31"/>
      <c r="O46" s="31"/>
      <c r="P46" s="31"/>
      <c r="Q46" s="31"/>
    </row>
    <row r="47" spans="1:17" s="9" customFormat="1" ht="11.25">
      <c r="B47" s="12" t="s">
        <v>74</v>
      </c>
      <c r="C47" s="239" t="s">
        <v>156</v>
      </c>
      <c r="D47" s="239"/>
      <c r="E47" s="239"/>
      <c r="F47" s="239"/>
      <c r="G47" s="239"/>
      <c r="H47" s="239"/>
      <c r="I47" s="239"/>
      <c r="J47" s="135"/>
      <c r="K47" s="135"/>
      <c r="L47" s="135"/>
      <c r="M47" s="135"/>
      <c r="N47" s="31"/>
      <c r="O47" s="31"/>
      <c r="P47" s="31"/>
      <c r="Q47" s="31"/>
    </row>
    <row r="48" spans="1:17">
      <c r="B48" s="12" t="s">
        <v>167</v>
      </c>
      <c r="C48" s="31" t="s">
        <v>168</v>
      </c>
      <c r="D48" s="135"/>
      <c r="E48" s="135"/>
      <c r="F48" s="135"/>
      <c r="G48" s="135"/>
      <c r="H48" s="135"/>
      <c r="I48" s="135"/>
      <c r="J48" s="135"/>
    </row>
    <row r="51" spans="1:17">
      <c r="A51" s="213" t="s">
        <v>220</v>
      </c>
      <c r="B51" s="95"/>
      <c r="C51" s="212"/>
      <c r="D51" s="147"/>
      <c r="E51" s="147"/>
      <c r="F51" s="147"/>
      <c r="G51" s="147"/>
      <c r="H51" s="147"/>
      <c r="I51" s="147"/>
      <c r="J51" s="147"/>
      <c r="K51" s="147"/>
      <c r="L51" s="147"/>
      <c r="M51" s="147"/>
      <c r="N51" s="147"/>
      <c r="O51" s="147"/>
      <c r="P51" s="147"/>
      <c r="Q51" s="214"/>
    </row>
    <row r="52" spans="1:17" ht="12.75" customHeight="1">
      <c r="A52" s="95"/>
      <c r="B52" s="234" t="s">
        <v>221</v>
      </c>
      <c r="C52" s="234"/>
      <c r="D52" s="234"/>
      <c r="E52" s="234"/>
      <c r="F52" s="234"/>
      <c r="G52" s="234"/>
      <c r="H52" s="234"/>
      <c r="I52" s="234"/>
      <c r="J52" s="234"/>
      <c r="K52" s="234"/>
      <c r="L52" s="234"/>
      <c r="M52" s="234"/>
      <c r="N52" s="234"/>
      <c r="O52" s="234"/>
      <c r="P52" s="215"/>
      <c r="Q52" s="215"/>
    </row>
    <row r="53" spans="1:17">
      <c r="A53" s="95"/>
      <c r="B53" s="234"/>
      <c r="C53" s="234"/>
      <c r="D53" s="234"/>
      <c r="E53" s="234"/>
      <c r="F53" s="234"/>
      <c r="G53" s="234"/>
      <c r="H53" s="234"/>
      <c r="I53" s="234"/>
      <c r="J53" s="234"/>
      <c r="K53" s="234"/>
      <c r="L53" s="234"/>
      <c r="M53" s="234"/>
      <c r="N53" s="234"/>
      <c r="O53" s="234"/>
      <c r="P53" s="215"/>
      <c r="Q53" s="215"/>
    </row>
    <row r="54" spans="1:17">
      <c r="A54" s="95"/>
      <c r="B54" s="234"/>
      <c r="C54" s="234"/>
      <c r="D54" s="234"/>
      <c r="E54" s="234"/>
      <c r="F54" s="234"/>
      <c r="G54" s="234"/>
      <c r="H54" s="234"/>
      <c r="I54" s="234"/>
      <c r="J54" s="234"/>
      <c r="K54" s="234"/>
      <c r="L54" s="234"/>
      <c r="M54" s="234"/>
      <c r="N54" s="234"/>
      <c r="O54" s="234"/>
      <c r="P54" s="215"/>
      <c r="Q54" s="215"/>
    </row>
    <row r="55" spans="1:17">
      <c r="B55" s="234"/>
      <c r="C55" s="234"/>
      <c r="D55" s="234"/>
      <c r="E55" s="234"/>
      <c r="F55" s="234"/>
      <c r="G55" s="234"/>
      <c r="H55" s="234"/>
      <c r="I55" s="234"/>
      <c r="J55" s="234"/>
      <c r="K55" s="234"/>
      <c r="L55" s="234"/>
      <c r="M55" s="234"/>
      <c r="N55" s="234"/>
      <c r="O55" s="234"/>
    </row>
  </sheetData>
  <mergeCells count="20">
    <mergeCell ref="B52:O55"/>
    <mergeCell ref="C46:I46"/>
    <mergeCell ref="C47:I47"/>
    <mergeCell ref="A15:C15"/>
    <mergeCell ref="C45:I45"/>
    <mergeCell ref="A6:C12"/>
    <mergeCell ref="C43:P44"/>
    <mergeCell ref="A2:P2"/>
    <mergeCell ref="A1:P1"/>
    <mergeCell ref="K6:P6"/>
    <mergeCell ref="K9:L12"/>
    <mergeCell ref="M9:P9"/>
    <mergeCell ref="M12:N12"/>
    <mergeCell ref="O12:P12"/>
    <mergeCell ref="A3:P3"/>
    <mergeCell ref="F9:I9"/>
    <mergeCell ref="D9:E12"/>
    <mergeCell ref="F12:G12"/>
    <mergeCell ref="H12:I12"/>
    <mergeCell ref="D6:I6"/>
  </mergeCells>
  <phoneticPr fontId="0" type="noConversion"/>
  <hyperlinks>
    <hyperlink ref="R1" location="Índice!A1" display="Ir a Índice" xr:uid="{00000000-0004-0000-0700-000000000000}"/>
  </hyperlinks>
  <printOptions horizontalCentered="1"/>
  <pageMargins left="0.78740157480314965" right="0.78740157480314965" top="1.3474015748031496" bottom="0.78740157480314965" header="0.39370078740157483" footer="0.39370078740157483"/>
  <pageSetup paperSize="9" scale="7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8"/>
  <sheetViews>
    <sheetView showGridLines="0" zoomScaleNormal="100" workbookViewId="0">
      <selection sqref="A1:O1"/>
    </sheetView>
  </sheetViews>
  <sheetFormatPr defaultColWidth="11.42578125" defaultRowHeight="12.75"/>
  <cols>
    <col min="1" max="1" width="5.7109375" style="1" customWidth="1"/>
    <col min="2" max="2" width="6.85546875" style="1" customWidth="1"/>
    <col min="3" max="3" width="17.28515625" style="1" customWidth="1"/>
    <col min="4" max="4" width="13.42578125" style="66" bestFit="1" customWidth="1"/>
    <col min="5" max="5" width="3.7109375" style="66" customWidth="1"/>
    <col min="6" max="6" width="18.28515625" style="66" customWidth="1"/>
    <col min="7" max="7" width="3.7109375" style="66" customWidth="1"/>
    <col min="8" max="8" width="13.42578125" style="66" bestFit="1" customWidth="1"/>
    <col min="9" max="9" width="3.7109375" style="66" customWidth="1"/>
    <col min="10" max="10" width="12.7109375" style="66" customWidth="1"/>
    <col min="11" max="11" width="3.7109375" style="66" customWidth="1"/>
    <col min="12" max="12" width="12.7109375" style="66" customWidth="1"/>
    <col min="13" max="13" width="3.7109375" style="66" customWidth="1"/>
    <col min="14" max="14" width="14.85546875" style="66" customWidth="1"/>
    <col min="15" max="15" width="4.28515625" style="66" customWidth="1"/>
    <col min="16" max="17" width="11.42578125" style="66"/>
    <col min="18" max="16384" width="11.42578125" style="1"/>
  </cols>
  <sheetData>
    <row r="1" spans="1:21" s="26" customFormat="1" ht="15">
      <c r="A1" s="231" t="s">
        <v>112</v>
      </c>
      <c r="B1" s="231"/>
      <c r="C1" s="231"/>
      <c r="D1" s="231"/>
      <c r="E1" s="231"/>
      <c r="F1" s="231"/>
      <c r="G1" s="231"/>
      <c r="H1" s="231"/>
      <c r="I1" s="231"/>
      <c r="J1" s="231"/>
      <c r="K1" s="231"/>
      <c r="L1" s="231"/>
      <c r="M1" s="231"/>
      <c r="N1" s="231"/>
      <c r="O1" s="231"/>
      <c r="P1" s="146" t="s">
        <v>188</v>
      </c>
      <c r="Q1" s="72"/>
    </row>
    <row r="2" spans="1:21" s="26" customFormat="1" ht="15">
      <c r="A2" s="231" t="s">
        <v>215</v>
      </c>
      <c r="B2" s="231"/>
      <c r="C2" s="231"/>
      <c r="D2" s="231"/>
      <c r="E2" s="231"/>
      <c r="F2" s="231"/>
      <c r="G2" s="231"/>
      <c r="H2" s="231"/>
      <c r="I2" s="231"/>
      <c r="J2" s="231"/>
      <c r="K2" s="231"/>
      <c r="L2" s="231"/>
      <c r="M2" s="231"/>
      <c r="N2" s="231"/>
      <c r="O2" s="231"/>
      <c r="P2" s="72"/>
      <c r="Q2" s="72"/>
    </row>
    <row r="3" spans="1:21" s="26" customFormat="1" ht="15">
      <c r="A3" s="231" t="s">
        <v>204</v>
      </c>
      <c r="B3" s="231"/>
      <c r="C3" s="231"/>
      <c r="D3" s="231"/>
      <c r="E3" s="231"/>
      <c r="F3" s="231"/>
      <c r="G3" s="231"/>
      <c r="H3" s="231"/>
      <c r="I3" s="231"/>
      <c r="J3" s="231"/>
      <c r="K3" s="231"/>
      <c r="L3" s="231"/>
      <c r="M3" s="231"/>
      <c r="N3" s="231"/>
      <c r="O3" s="72"/>
      <c r="P3" s="72"/>
      <c r="Q3" s="72"/>
    </row>
    <row r="4" spans="1:21" ht="6.95" customHeight="1" thickBot="1">
      <c r="A4" s="257"/>
      <c r="B4" s="257"/>
      <c r="C4" s="257"/>
      <c r="D4" s="257"/>
      <c r="E4" s="257"/>
      <c r="F4" s="257"/>
      <c r="G4" s="257"/>
      <c r="H4" s="257"/>
      <c r="I4" s="257"/>
      <c r="J4" s="257"/>
      <c r="K4" s="257"/>
      <c r="L4" s="257"/>
      <c r="M4" s="257"/>
      <c r="N4" s="257"/>
      <c r="O4" s="257"/>
    </row>
    <row r="5" spans="1:21" ht="6" customHeight="1"/>
    <row r="6" spans="1:21">
      <c r="A6" s="246" t="s">
        <v>147</v>
      </c>
      <c r="B6" s="240"/>
      <c r="C6" s="240"/>
      <c r="D6" s="251" t="s">
        <v>165</v>
      </c>
      <c r="E6" s="251"/>
      <c r="F6" s="251"/>
      <c r="G6" s="251"/>
      <c r="H6" s="251"/>
      <c r="I6" s="251"/>
      <c r="J6" s="251"/>
      <c r="K6" s="251"/>
      <c r="L6" s="251"/>
      <c r="M6" s="251"/>
      <c r="N6" s="251"/>
      <c r="O6" s="251"/>
    </row>
    <row r="7" spans="1:21" ht="6" customHeight="1">
      <c r="A7" s="240"/>
      <c r="B7" s="240"/>
      <c r="C7" s="240"/>
      <c r="D7" s="178"/>
      <c r="E7" s="178"/>
      <c r="F7" s="178"/>
      <c r="G7" s="178"/>
      <c r="H7" s="178"/>
      <c r="I7" s="178"/>
      <c r="J7" s="178"/>
      <c r="K7" s="178"/>
      <c r="L7" s="178"/>
      <c r="M7" s="178"/>
      <c r="N7" s="178"/>
      <c r="O7" s="74"/>
    </row>
    <row r="8" spans="1:21" ht="6" customHeight="1">
      <c r="A8" s="240"/>
      <c r="B8" s="240"/>
      <c r="C8" s="240"/>
      <c r="D8" s="72"/>
      <c r="E8" s="72"/>
      <c r="F8" s="72"/>
      <c r="G8" s="72"/>
      <c r="H8" s="72"/>
      <c r="I8" s="72"/>
      <c r="J8" s="72"/>
      <c r="K8" s="72"/>
      <c r="L8" s="72"/>
      <c r="M8" s="72"/>
      <c r="N8" s="72"/>
    </row>
    <row r="9" spans="1:21" ht="12.75" customHeight="1">
      <c r="A9" s="240"/>
      <c r="B9" s="240"/>
      <c r="C9" s="240"/>
      <c r="D9" s="225" t="s">
        <v>0</v>
      </c>
      <c r="E9" s="170"/>
      <c r="F9" s="227" t="s">
        <v>84</v>
      </c>
      <c r="G9" s="227"/>
      <c r="H9" s="227"/>
      <c r="I9" s="227"/>
      <c r="J9" s="227"/>
      <c r="K9" s="227"/>
      <c r="L9" s="227"/>
      <c r="M9" s="227"/>
      <c r="N9" s="227"/>
      <c r="O9" s="227"/>
    </row>
    <row r="10" spans="1:21" ht="6" customHeight="1">
      <c r="A10" s="240"/>
      <c r="B10" s="240"/>
      <c r="C10" s="240"/>
      <c r="D10" s="225"/>
      <c r="E10" s="170"/>
      <c r="F10" s="177"/>
      <c r="G10" s="177"/>
      <c r="H10" s="177"/>
      <c r="I10" s="177"/>
      <c r="J10" s="177"/>
      <c r="K10" s="177"/>
      <c r="L10" s="177"/>
      <c r="M10" s="177"/>
      <c r="N10" s="177"/>
      <c r="O10" s="74"/>
    </row>
    <row r="11" spans="1:21" ht="6" customHeight="1">
      <c r="A11" s="240"/>
      <c r="B11" s="240"/>
      <c r="C11" s="240"/>
      <c r="D11" s="225"/>
      <c r="E11" s="170"/>
      <c r="F11" s="182"/>
      <c r="G11" s="182"/>
      <c r="H11" s="182"/>
      <c r="I11" s="182"/>
      <c r="J11" s="182"/>
      <c r="K11" s="182"/>
      <c r="L11" s="182"/>
      <c r="M11" s="182"/>
      <c r="N11" s="182"/>
    </row>
    <row r="12" spans="1:21">
      <c r="A12" s="240"/>
      <c r="B12" s="240"/>
      <c r="C12" s="240"/>
      <c r="D12" s="225"/>
      <c r="E12" s="170"/>
      <c r="F12" s="72" t="s">
        <v>73</v>
      </c>
      <c r="G12" s="72"/>
      <c r="H12" s="72" t="s">
        <v>66</v>
      </c>
      <c r="I12" s="72"/>
      <c r="J12" s="72" t="s">
        <v>67</v>
      </c>
      <c r="K12" s="72"/>
      <c r="L12" s="72" t="s">
        <v>68</v>
      </c>
      <c r="M12" s="72"/>
      <c r="N12" s="72" t="s">
        <v>93</v>
      </c>
    </row>
    <row r="13" spans="1:21" s="7" customFormat="1" ht="6" customHeight="1">
      <c r="A13" s="74"/>
      <c r="B13" s="74"/>
      <c r="C13" s="74"/>
      <c r="D13" s="74"/>
      <c r="E13" s="74"/>
      <c r="F13" s="74"/>
      <c r="G13" s="74"/>
      <c r="H13" s="74"/>
      <c r="I13" s="74"/>
      <c r="J13" s="74"/>
      <c r="K13" s="74"/>
      <c r="L13" s="74"/>
      <c r="M13" s="74"/>
      <c r="N13" s="74"/>
      <c r="O13" s="74"/>
      <c r="P13" s="75"/>
      <c r="Q13" s="75"/>
    </row>
    <row r="14" spans="1:21" ht="6" customHeight="1">
      <c r="A14" s="66"/>
      <c r="B14" s="66"/>
      <c r="C14" s="66"/>
    </row>
    <row r="15" spans="1:21" ht="12.75" customHeight="1">
      <c r="A15" s="245" t="s">
        <v>0</v>
      </c>
      <c r="B15" s="245"/>
      <c r="C15" s="245"/>
      <c r="D15" s="201">
        <v>105557</v>
      </c>
      <c r="E15" s="64" t="s">
        <v>189</v>
      </c>
      <c r="F15" s="64">
        <v>3723</v>
      </c>
      <c r="G15" s="64" t="s">
        <v>189</v>
      </c>
      <c r="H15" s="64">
        <v>34946</v>
      </c>
      <c r="I15" s="64" t="s">
        <v>189</v>
      </c>
      <c r="J15" s="64">
        <v>30148</v>
      </c>
      <c r="K15" s="64" t="s">
        <v>189</v>
      </c>
      <c r="L15" s="64">
        <v>25987</v>
      </c>
      <c r="M15" s="64" t="s">
        <v>189</v>
      </c>
      <c r="N15" s="64">
        <v>10753</v>
      </c>
      <c r="O15" s="66" t="s">
        <v>189</v>
      </c>
      <c r="Q15" s="216"/>
      <c r="R15" s="216"/>
      <c r="S15" s="216"/>
      <c r="T15" s="216"/>
      <c r="U15" s="216"/>
    </row>
    <row r="16" spans="1:21">
      <c r="A16" s="66"/>
      <c r="B16" s="66" t="s">
        <v>47</v>
      </c>
      <c r="C16" s="66"/>
      <c r="D16" s="76">
        <v>19844</v>
      </c>
      <c r="E16" s="76" t="s">
        <v>189</v>
      </c>
      <c r="F16" s="76">
        <v>1347</v>
      </c>
      <c r="G16" s="76" t="s">
        <v>74</v>
      </c>
      <c r="H16" s="76">
        <v>7532</v>
      </c>
      <c r="I16" s="76" t="s">
        <v>189</v>
      </c>
      <c r="J16" s="76">
        <v>3170</v>
      </c>
      <c r="K16" s="76" t="s">
        <v>189</v>
      </c>
      <c r="L16" s="76">
        <v>6715</v>
      </c>
      <c r="M16" s="206" t="s">
        <v>189</v>
      </c>
      <c r="N16" s="76">
        <v>1080</v>
      </c>
      <c r="O16" s="66" t="s">
        <v>74</v>
      </c>
      <c r="Q16" s="216"/>
      <c r="R16" s="216"/>
      <c r="S16" s="216"/>
      <c r="T16" s="216"/>
      <c r="U16" s="216"/>
    </row>
    <row r="17" spans="1:21">
      <c r="A17" s="66"/>
      <c r="B17" s="66" t="s">
        <v>124</v>
      </c>
      <c r="C17" s="66"/>
      <c r="D17" s="76">
        <v>10914</v>
      </c>
      <c r="E17" s="206" t="s">
        <v>189</v>
      </c>
      <c r="F17" s="76">
        <v>409</v>
      </c>
      <c r="G17" s="206" t="s">
        <v>74</v>
      </c>
      <c r="H17" s="76">
        <v>2777</v>
      </c>
      <c r="I17" s="76" t="s">
        <v>74</v>
      </c>
      <c r="J17" s="76">
        <v>2662</v>
      </c>
      <c r="K17" s="76" t="s">
        <v>74</v>
      </c>
      <c r="L17" s="76">
        <v>4224</v>
      </c>
      <c r="M17" s="76" t="s">
        <v>74</v>
      </c>
      <c r="N17" s="76">
        <v>842</v>
      </c>
      <c r="O17" s="147" t="s">
        <v>74</v>
      </c>
      <c r="Q17" s="216"/>
      <c r="R17" s="216"/>
      <c r="S17" s="216"/>
      <c r="T17" s="216"/>
      <c r="U17" s="216"/>
    </row>
    <row r="18" spans="1:21">
      <c r="A18" s="66"/>
      <c r="B18" s="66" t="s">
        <v>99</v>
      </c>
      <c r="C18" s="66"/>
      <c r="D18" s="76">
        <v>15706</v>
      </c>
      <c r="E18" s="76" t="s">
        <v>189</v>
      </c>
      <c r="F18" s="76">
        <v>497</v>
      </c>
      <c r="G18" s="206" t="s">
        <v>74</v>
      </c>
      <c r="H18" s="76">
        <v>5039</v>
      </c>
      <c r="I18" s="76" t="s">
        <v>189</v>
      </c>
      <c r="J18" s="76">
        <v>5115</v>
      </c>
      <c r="K18" s="76" t="s">
        <v>189</v>
      </c>
      <c r="L18" s="76">
        <v>3232</v>
      </c>
      <c r="M18" s="76" t="s">
        <v>189</v>
      </c>
      <c r="N18" s="76">
        <v>1823</v>
      </c>
      <c r="O18" s="147" t="s">
        <v>74</v>
      </c>
      <c r="Q18" s="216"/>
      <c r="R18" s="216"/>
      <c r="S18" s="216"/>
      <c r="T18" s="216"/>
      <c r="U18" s="216"/>
    </row>
    <row r="19" spans="1:21">
      <c r="A19" s="66"/>
      <c r="B19" s="66" t="s">
        <v>48</v>
      </c>
      <c r="C19" s="66"/>
      <c r="D19" s="76">
        <v>11522</v>
      </c>
      <c r="E19" s="76" t="s">
        <v>189</v>
      </c>
      <c r="F19" s="76">
        <v>577</v>
      </c>
      <c r="G19" s="206" t="s">
        <v>74</v>
      </c>
      <c r="H19" s="76">
        <v>3602</v>
      </c>
      <c r="I19" s="76" t="s">
        <v>189</v>
      </c>
      <c r="J19" s="76">
        <v>3948</v>
      </c>
      <c r="K19" s="76" t="s">
        <v>189</v>
      </c>
      <c r="L19" s="76">
        <v>1707</v>
      </c>
      <c r="M19" s="76" t="s">
        <v>74</v>
      </c>
      <c r="N19" s="76">
        <v>1688</v>
      </c>
      <c r="O19" s="66" t="s">
        <v>74</v>
      </c>
      <c r="Q19" s="216"/>
      <c r="R19" s="216"/>
      <c r="S19" s="216"/>
      <c r="T19" s="216"/>
      <c r="U19" s="216"/>
    </row>
    <row r="20" spans="1:21">
      <c r="A20" s="66"/>
      <c r="B20" s="66" t="s">
        <v>49</v>
      </c>
      <c r="C20" s="66"/>
      <c r="D20" s="76">
        <v>41267</v>
      </c>
      <c r="E20" s="76" t="s">
        <v>189</v>
      </c>
      <c r="F20" s="76">
        <v>572</v>
      </c>
      <c r="G20" s="206" t="s">
        <v>74</v>
      </c>
      <c r="H20" s="76">
        <v>13342</v>
      </c>
      <c r="I20" s="76" t="s">
        <v>189</v>
      </c>
      <c r="J20" s="76">
        <v>14209</v>
      </c>
      <c r="K20" s="76" t="s">
        <v>189</v>
      </c>
      <c r="L20" s="76">
        <v>8553</v>
      </c>
      <c r="M20" s="76" t="s">
        <v>189</v>
      </c>
      <c r="N20" s="76">
        <v>4591</v>
      </c>
      <c r="O20" s="66" t="s">
        <v>74</v>
      </c>
      <c r="Q20" s="216"/>
      <c r="R20" s="216"/>
      <c r="S20" s="216"/>
      <c r="T20" s="216"/>
      <c r="U20" s="216"/>
    </row>
    <row r="21" spans="1:21" ht="14.25">
      <c r="A21" s="66"/>
      <c r="B21" s="66" t="s">
        <v>148</v>
      </c>
      <c r="C21" s="66"/>
      <c r="D21" s="76">
        <v>2190</v>
      </c>
      <c r="E21" s="206" t="s">
        <v>74</v>
      </c>
      <c r="F21" s="63">
        <v>0</v>
      </c>
      <c r="G21" s="206"/>
      <c r="H21" s="76">
        <v>0</v>
      </c>
      <c r="I21" s="206"/>
      <c r="J21" s="76">
        <v>552</v>
      </c>
      <c r="K21" s="206" t="s">
        <v>74</v>
      </c>
      <c r="L21" s="76">
        <v>967</v>
      </c>
      <c r="M21" s="206" t="s">
        <v>74</v>
      </c>
      <c r="N21" s="76">
        <v>671</v>
      </c>
      <c r="O21" s="206" t="s">
        <v>74</v>
      </c>
      <c r="Q21" s="216"/>
      <c r="R21" s="216"/>
      <c r="S21" s="216"/>
      <c r="T21" s="216"/>
      <c r="U21" s="216"/>
    </row>
    <row r="22" spans="1:21">
      <c r="A22" s="66"/>
      <c r="B22" s="77" t="s">
        <v>29</v>
      </c>
      <c r="C22" s="66"/>
      <c r="D22" s="76">
        <v>4114</v>
      </c>
      <c r="E22" s="206" t="s">
        <v>189</v>
      </c>
      <c r="F22" s="63">
        <v>321</v>
      </c>
      <c r="G22" s="206" t="s">
        <v>74</v>
      </c>
      <c r="H22" s="76">
        <v>2654</v>
      </c>
      <c r="I22" s="206" t="s">
        <v>74</v>
      </c>
      <c r="J22" s="76">
        <v>492</v>
      </c>
      <c r="K22" s="206" t="s">
        <v>74</v>
      </c>
      <c r="L22" s="76">
        <v>589</v>
      </c>
      <c r="M22" s="206" t="s">
        <v>74</v>
      </c>
      <c r="N22" s="63">
        <v>58</v>
      </c>
      <c r="O22" s="206" t="s">
        <v>74</v>
      </c>
      <c r="Q22" s="216"/>
      <c r="R22" s="216"/>
      <c r="S22" s="216"/>
      <c r="T22" s="216"/>
      <c r="U22" s="216"/>
    </row>
    <row r="23" spans="1:21" ht="6.95" customHeight="1">
      <c r="A23" s="66"/>
      <c r="B23" s="77"/>
      <c r="C23" s="66"/>
      <c r="D23" s="76"/>
      <c r="E23" s="76"/>
      <c r="F23" s="76"/>
      <c r="G23" s="76"/>
      <c r="H23" s="76"/>
      <c r="I23" s="76"/>
      <c r="J23" s="76"/>
      <c r="K23" s="76"/>
      <c r="L23" s="76"/>
      <c r="M23" s="76"/>
      <c r="N23" s="76"/>
      <c r="Q23" s="216"/>
      <c r="R23" s="216"/>
      <c r="S23" s="216"/>
      <c r="T23" s="216"/>
      <c r="U23" s="216"/>
    </row>
    <row r="24" spans="1:21">
      <c r="A24" s="181" t="s">
        <v>141</v>
      </c>
      <c r="B24" s="181"/>
      <c r="C24" s="66"/>
      <c r="D24" s="141">
        <v>87298</v>
      </c>
      <c r="E24" s="64" t="s">
        <v>189</v>
      </c>
      <c r="F24" s="64">
        <v>2860</v>
      </c>
      <c r="G24" s="64" t="s">
        <v>74</v>
      </c>
      <c r="H24" s="64">
        <v>28941</v>
      </c>
      <c r="I24" s="64" t="s">
        <v>189</v>
      </c>
      <c r="J24" s="64">
        <v>23300</v>
      </c>
      <c r="K24" s="64" t="s">
        <v>189</v>
      </c>
      <c r="L24" s="64">
        <v>22706</v>
      </c>
      <c r="M24" s="64" t="s">
        <v>189</v>
      </c>
      <c r="N24" s="64">
        <v>9491</v>
      </c>
      <c r="O24" s="66" t="s">
        <v>189</v>
      </c>
      <c r="Q24" s="216"/>
      <c r="R24" s="216"/>
      <c r="S24" s="216"/>
      <c r="T24" s="216"/>
      <c r="U24" s="216"/>
    </row>
    <row r="25" spans="1:21">
      <c r="A25" s="66"/>
      <c r="B25" s="66" t="s">
        <v>47</v>
      </c>
      <c r="C25" s="66"/>
      <c r="D25" s="76">
        <v>16362</v>
      </c>
      <c r="E25" s="76" t="s">
        <v>189</v>
      </c>
      <c r="F25" s="76">
        <v>1019</v>
      </c>
      <c r="G25" s="206" t="s">
        <v>74</v>
      </c>
      <c r="H25" s="76">
        <v>6176</v>
      </c>
      <c r="I25" s="76" t="s">
        <v>74</v>
      </c>
      <c r="J25" s="76">
        <v>2375</v>
      </c>
      <c r="K25" s="76" t="s">
        <v>74</v>
      </c>
      <c r="L25" s="76">
        <v>6060</v>
      </c>
      <c r="M25" s="206" t="s">
        <v>74</v>
      </c>
      <c r="N25" s="76">
        <v>732</v>
      </c>
      <c r="O25" s="66" t="s">
        <v>74</v>
      </c>
      <c r="Q25" s="216"/>
      <c r="R25" s="216"/>
      <c r="S25" s="216"/>
      <c r="T25" s="216"/>
      <c r="U25" s="216"/>
    </row>
    <row r="26" spans="1:21">
      <c r="A26" s="66"/>
      <c r="B26" s="66" t="s">
        <v>124</v>
      </c>
      <c r="C26" s="66"/>
      <c r="D26" s="76">
        <v>9112</v>
      </c>
      <c r="E26" s="76" t="s">
        <v>189</v>
      </c>
      <c r="F26" s="76">
        <v>349</v>
      </c>
      <c r="G26" s="206" t="s">
        <v>74</v>
      </c>
      <c r="H26" s="76">
        <v>2362</v>
      </c>
      <c r="I26" s="76" t="s">
        <v>74</v>
      </c>
      <c r="J26" s="76">
        <v>1666</v>
      </c>
      <c r="K26" s="76" t="s">
        <v>74</v>
      </c>
      <c r="L26" s="76">
        <v>4079</v>
      </c>
      <c r="M26" s="206" t="s">
        <v>74</v>
      </c>
      <c r="N26" s="76">
        <v>656</v>
      </c>
      <c r="O26" s="147" t="s">
        <v>74</v>
      </c>
    </row>
    <row r="27" spans="1:21">
      <c r="A27" s="66"/>
      <c r="B27" s="66" t="s">
        <v>99</v>
      </c>
      <c r="C27" s="66"/>
      <c r="D27" s="76">
        <v>13584</v>
      </c>
      <c r="E27" s="76" t="s">
        <v>189</v>
      </c>
      <c r="F27" s="76">
        <v>378</v>
      </c>
      <c r="G27" s="206" t="s">
        <v>74</v>
      </c>
      <c r="H27" s="76">
        <v>4631</v>
      </c>
      <c r="I27" s="76" t="s">
        <v>74</v>
      </c>
      <c r="J27" s="76">
        <v>3957</v>
      </c>
      <c r="K27" s="76" t="s">
        <v>189</v>
      </c>
      <c r="L27" s="76">
        <v>2965</v>
      </c>
      <c r="M27" s="76" t="s">
        <v>189</v>
      </c>
      <c r="N27" s="76">
        <v>1653</v>
      </c>
      <c r="O27" s="147" t="s">
        <v>74</v>
      </c>
    </row>
    <row r="28" spans="1:21">
      <c r="A28" s="66"/>
      <c r="B28" s="66" t="s">
        <v>48</v>
      </c>
      <c r="C28" s="66"/>
      <c r="D28" s="76">
        <v>9112</v>
      </c>
      <c r="E28" s="76" t="s">
        <v>189</v>
      </c>
      <c r="F28" s="76">
        <v>517</v>
      </c>
      <c r="G28" s="206" t="s">
        <v>74</v>
      </c>
      <c r="H28" s="76">
        <v>3141</v>
      </c>
      <c r="I28" s="76" t="s">
        <v>189</v>
      </c>
      <c r="J28" s="76">
        <v>3071</v>
      </c>
      <c r="K28" s="76" t="s">
        <v>189</v>
      </c>
      <c r="L28" s="76">
        <v>925</v>
      </c>
      <c r="M28" s="76" t="s">
        <v>74</v>
      </c>
      <c r="N28" s="76">
        <v>1458</v>
      </c>
      <c r="O28" s="147" t="s">
        <v>74</v>
      </c>
    </row>
    <row r="29" spans="1:21">
      <c r="A29" s="66"/>
      <c r="B29" s="66" t="s">
        <v>49</v>
      </c>
      <c r="C29" s="66"/>
      <c r="D29" s="76">
        <v>33345</v>
      </c>
      <c r="E29" s="76" t="s">
        <v>189</v>
      </c>
      <c r="F29" s="76">
        <v>276</v>
      </c>
      <c r="G29" s="206" t="s">
        <v>74</v>
      </c>
      <c r="H29" s="76">
        <v>10138</v>
      </c>
      <c r="I29" s="76" t="s">
        <v>189</v>
      </c>
      <c r="J29" s="76">
        <v>11304</v>
      </c>
      <c r="K29" s="76" t="s">
        <v>189</v>
      </c>
      <c r="L29" s="76">
        <v>7364</v>
      </c>
      <c r="M29" s="76" t="s">
        <v>189</v>
      </c>
      <c r="N29" s="76">
        <v>4263</v>
      </c>
      <c r="O29" s="147" t="s">
        <v>74</v>
      </c>
    </row>
    <row r="30" spans="1:21" ht="14.25">
      <c r="A30" s="66"/>
      <c r="B30" s="66" t="s">
        <v>148</v>
      </c>
      <c r="C30" s="66"/>
      <c r="D30" s="76">
        <v>1920</v>
      </c>
      <c r="E30" s="206" t="s">
        <v>74</v>
      </c>
      <c r="F30" s="63">
        <v>0</v>
      </c>
      <c r="G30" s="206"/>
      <c r="H30" s="63">
        <v>0</v>
      </c>
      <c r="I30" s="206"/>
      <c r="J30" s="76">
        <v>525</v>
      </c>
      <c r="K30" s="206" t="s">
        <v>74</v>
      </c>
      <c r="L30" s="76">
        <v>724</v>
      </c>
      <c r="M30" s="206" t="s">
        <v>74</v>
      </c>
      <c r="N30" s="63">
        <v>671</v>
      </c>
      <c r="O30" s="206" t="s">
        <v>74</v>
      </c>
    </row>
    <row r="31" spans="1:21">
      <c r="A31" s="66"/>
      <c r="B31" s="77" t="s">
        <v>29</v>
      </c>
      <c r="C31" s="77"/>
      <c r="D31" s="76">
        <v>3863</v>
      </c>
      <c r="E31" s="206" t="s">
        <v>74</v>
      </c>
      <c r="F31" s="63">
        <v>321</v>
      </c>
      <c r="G31" s="206" t="s">
        <v>74</v>
      </c>
      <c r="H31" s="76">
        <v>2493</v>
      </c>
      <c r="I31" s="206" t="s">
        <v>74</v>
      </c>
      <c r="J31" s="76">
        <v>402</v>
      </c>
      <c r="K31" s="206" t="s">
        <v>74</v>
      </c>
      <c r="L31" s="63">
        <v>589</v>
      </c>
      <c r="M31" s="206" t="s">
        <v>74</v>
      </c>
      <c r="N31" s="63">
        <v>58</v>
      </c>
      <c r="O31" s="206" t="s">
        <v>74</v>
      </c>
    </row>
    <row r="32" spans="1:21" ht="6.95" customHeight="1">
      <c r="A32" s="66"/>
      <c r="B32" s="77"/>
      <c r="C32" s="77"/>
      <c r="D32" s="76"/>
      <c r="E32" s="76"/>
      <c r="F32" s="76"/>
      <c r="G32" s="76"/>
      <c r="H32" s="76"/>
      <c r="I32" s="76"/>
      <c r="J32" s="76"/>
      <c r="K32" s="76"/>
      <c r="L32" s="76"/>
      <c r="M32" s="76"/>
      <c r="N32" s="76"/>
    </row>
    <row r="33" spans="1:17">
      <c r="A33" s="181" t="s">
        <v>143</v>
      </c>
      <c r="B33" s="181"/>
      <c r="C33" s="66"/>
      <c r="D33" s="141">
        <v>18259</v>
      </c>
      <c r="E33" s="64" t="s">
        <v>189</v>
      </c>
      <c r="F33" s="64">
        <v>863</v>
      </c>
      <c r="G33" s="64" t="s">
        <v>74</v>
      </c>
      <c r="H33" s="64">
        <v>6005</v>
      </c>
      <c r="I33" s="64" t="s">
        <v>189</v>
      </c>
      <c r="J33" s="64">
        <v>6848</v>
      </c>
      <c r="K33" s="64" t="s">
        <v>189</v>
      </c>
      <c r="L33" s="64">
        <v>3281</v>
      </c>
      <c r="M33" s="64" t="s">
        <v>189</v>
      </c>
      <c r="N33" s="64">
        <v>1262</v>
      </c>
      <c r="O33" s="66" t="s">
        <v>74</v>
      </c>
    </row>
    <row r="34" spans="1:17">
      <c r="A34" s="66"/>
      <c r="B34" s="66" t="s">
        <v>47</v>
      </c>
      <c r="C34" s="66"/>
      <c r="D34" s="76">
        <v>3482</v>
      </c>
      <c r="E34" s="76" t="s">
        <v>189</v>
      </c>
      <c r="F34" s="76">
        <v>328</v>
      </c>
      <c r="G34" s="76" t="s">
        <v>74</v>
      </c>
      <c r="H34" s="76">
        <v>1356</v>
      </c>
      <c r="I34" s="76" t="s">
        <v>74</v>
      </c>
      <c r="J34" s="76">
        <v>795</v>
      </c>
      <c r="K34" s="76" t="s">
        <v>74</v>
      </c>
      <c r="L34" s="76">
        <v>655</v>
      </c>
      <c r="M34" s="206" t="s">
        <v>74</v>
      </c>
      <c r="N34" s="76">
        <v>348</v>
      </c>
      <c r="O34" s="66" t="s">
        <v>74</v>
      </c>
    </row>
    <row r="35" spans="1:17">
      <c r="A35" s="66"/>
      <c r="B35" s="66" t="s">
        <v>124</v>
      </c>
      <c r="C35" s="66"/>
      <c r="D35" s="76">
        <v>1802</v>
      </c>
      <c r="E35" s="206" t="s">
        <v>74</v>
      </c>
      <c r="F35" s="76">
        <v>60</v>
      </c>
      <c r="G35" s="206" t="s">
        <v>74</v>
      </c>
      <c r="H35" s="76">
        <v>415</v>
      </c>
      <c r="I35" s="76" t="s">
        <v>74</v>
      </c>
      <c r="J35" s="76">
        <v>996</v>
      </c>
      <c r="K35" s="76" t="s">
        <v>74</v>
      </c>
      <c r="L35" s="76">
        <v>145</v>
      </c>
      <c r="M35" s="206" t="s">
        <v>74</v>
      </c>
      <c r="N35" s="76">
        <v>186</v>
      </c>
      <c r="O35" s="147" t="s">
        <v>74</v>
      </c>
    </row>
    <row r="36" spans="1:17">
      <c r="A36" s="66"/>
      <c r="B36" s="66" t="s">
        <v>99</v>
      </c>
      <c r="C36" s="66"/>
      <c r="D36" s="76">
        <v>2122</v>
      </c>
      <c r="E36" s="206" t="s">
        <v>189</v>
      </c>
      <c r="F36" s="76">
        <v>119</v>
      </c>
      <c r="G36" s="206" t="s">
        <v>74</v>
      </c>
      <c r="H36" s="76">
        <v>408</v>
      </c>
      <c r="I36" s="76" t="s">
        <v>74</v>
      </c>
      <c r="J36" s="76">
        <v>1158</v>
      </c>
      <c r="K36" s="76" t="s">
        <v>74</v>
      </c>
      <c r="L36" s="76">
        <v>267</v>
      </c>
      <c r="M36" s="206" t="s">
        <v>74</v>
      </c>
      <c r="N36" s="76">
        <v>170</v>
      </c>
      <c r="O36" s="147" t="s">
        <v>74</v>
      </c>
    </row>
    <row r="37" spans="1:17">
      <c r="A37" s="66"/>
      <c r="B37" s="66" t="s">
        <v>48</v>
      </c>
      <c r="C37" s="66"/>
      <c r="D37" s="76">
        <v>2410</v>
      </c>
      <c r="E37" s="206" t="s">
        <v>189</v>
      </c>
      <c r="F37" s="76">
        <v>60</v>
      </c>
      <c r="G37" s="206" t="s">
        <v>74</v>
      </c>
      <c r="H37" s="76">
        <v>461</v>
      </c>
      <c r="I37" s="76" t="s">
        <v>74</v>
      </c>
      <c r="J37" s="76">
        <v>877</v>
      </c>
      <c r="K37" s="76" t="s">
        <v>74</v>
      </c>
      <c r="L37" s="76">
        <v>782</v>
      </c>
      <c r="M37" s="206" t="s">
        <v>74</v>
      </c>
      <c r="N37" s="76">
        <v>230</v>
      </c>
      <c r="O37" s="147" t="s">
        <v>74</v>
      </c>
    </row>
    <row r="38" spans="1:17">
      <c r="A38" s="66"/>
      <c r="B38" s="66" t="s">
        <v>49</v>
      </c>
      <c r="C38" s="66"/>
      <c r="D38" s="76">
        <v>7922</v>
      </c>
      <c r="E38" s="206" t="s">
        <v>189</v>
      </c>
      <c r="F38" s="76">
        <v>296</v>
      </c>
      <c r="G38" s="206" t="s">
        <v>74</v>
      </c>
      <c r="H38" s="76">
        <v>3204</v>
      </c>
      <c r="I38" s="76" t="s">
        <v>189</v>
      </c>
      <c r="J38" s="76">
        <v>2905</v>
      </c>
      <c r="K38" s="76" t="s">
        <v>189</v>
      </c>
      <c r="L38" s="76">
        <v>1189</v>
      </c>
      <c r="M38" s="76" t="s">
        <v>74</v>
      </c>
      <c r="N38" s="76">
        <v>328</v>
      </c>
      <c r="O38" s="147" t="s">
        <v>74</v>
      </c>
    </row>
    <row r="39" spans="1:17" ht="14.25">
      <c r="A39" s="66"/>
      <c r="B39" s="66" t="s">
        <v>148</v>
      </c>
      <c r="C39" s="66"/>
      <c r="D39" s="76">
        <v>270</v>
      </c>
      <c r="E39" s="206" t="s">
        <v>74</v>
      </c>
      <c r="F39" s="63">
        <v>0</v>
      </c>
      <c r="G39" s="206"/>
      <c r="H39" s="76">
        <v>0</v>
      </c>
      <c r="I39" s="206"/>
      <c r="J39" s="63">
        <v>27</v>
      </c>
      <c r="K39" s="206" t="s">
        <v>74</v>
      </c>
      <c r="L39" s="76">
        <v>243</v>
      </c>
      <c r="M39" s="206" t="s">
        <v>74</v>
      </c>
      <c r="N39" s="63">
        <v>0</v>
      </c>
      <c r="O39" s="206"/>
    </row>
    <row r="40" spans="1:17">
      <c r="A40" s="66"/>
      <c r="B40" s="77" t="s">
        <v>29</v>
      </c>
      <c r="C40" s="77"/>
      <c r="D40" s="76">
        <v>251</v>
      </c>
      <c r="E40" s="206" t="s">
        <v>74</v>
      </c>
      <c r="F40" s="63">
        <v>0</v>
      </c>
      <c r="G40" s="206"/>
      <c r="H40" s="76">
        <v>161</v>
      </c>
      <c r="I40" s="206" t="s">
        <v>74</v>
      </c>
      <c r="J40" s="63">
        <v>90</v>
      </c>
      <c r="K40" s="206" t="s">
        <v>74</v>
      </c>
      <c r="L40" s="63">
        <v>0</v>
      </c>
      <c r="M40" s="206"/>
      <c r="N40" s="63">
        <v>0</v>
      </c>
      <c r="O40" s="206"/>
    </row>
    <row r="41" spans="1:17" ht="6.95" customHeight="1">
      <c r="A41" s="74"/>
      <c r="B41" s="74"/>
      <c r="C41" s="74"/>
      <c r="D41" s="74"/>
      <c r="E41" s="74"/>
      <c r="F41" s="74"/>
      <c r="G41" s="74"/>
      <c r="H41" s="74"/>
      <c r="I41" s="74"/>
      <c r="J41" s="74"/>
      <c r="K41" s="74"/>
      <c r="L41" s="74"/>
      <c r="M41" s="74"/>
      <c r="N41" s="74"/>
      <c r="O41" s="74"/>
    </row>
    <row r="42" spans="1:17" ht="6.95" customHeight="1">
      <c r="A42" s="75"/>
      <c r="B42" s="75"/>
      <c r="C42" s="75"/>
      <c r="D42" s="75"/>
      <c r="E42" s="75"/>
      <c r="F42" s="75"/>
      <c r="G42" s="75"/>
      <c r="H42" s="75"/>
      <c r="I42" s="75"/>
      <c r="J42" s="75"/>
      <c r="K42" s="75"/>
      <c r="L42" s="75"/>
      <c r="M42" s="75"/>
      <c r="N42" s="75"/>
    </row>
    <row r="43" spans="1:17">
      <c r="A43" s="229" t="s">
        <v>147</v>
      </c>
      <c r="B43" s="229"/>
      <c r="C43" s="229"/>
      <c r="D43" s="251" t="s">
        <v>166</v>
      </c>
      <c r="E43" s="251"/>
      <c r="F43" s="251"/>
      <c r="G43" s="251"/>
      <c r="H43" s="251"/>
      <c r="I43" s="251"/>
      <c r="J43" s="251"/>
      <c r="K43" s="251"/>
      <c r="L43" s="251"/>
      <c r="M43" s="251"/>
      <c r="N43" s="251"/>
    </row>
    <row r="44" spans="1:17" ht="10.5" customHeight="1">
      <c r="A44" s="229"/>
      <c r="B44" s="229"/>
      <c r="C44" s="229"/>
      <c r="D44" s="178"/>
      <c r="E44" s="178"/>
      <c r="F44" s="178"/>
      <c r="G44" s="178"/>
      <c r="H44" s="178"/>
      <c r="I44" s="178"/>
      <c r="J44" s="178"/>
      <c r="K44" s="178"/>
      <c r="L44" s="178"/>
      <c r="M44" s="178"/>
      <c r="N44" s="178"/>
    </row>
    <row r="45" spans="1:17" ht="9.75" customHeight="1">
      <c r="A45" s="229"/>
      <c r="B45" s="229"/>
      <c r="C45" s="229"/>
      <c r="D45" s="72"/>
      <c r="E45" s="72"/>
      <c r="F45" s="72"/>
      <c r="G45" s="72"/>
      <c r="H45" s="72"/>
      <c r="I45" s="72"/>
      <c r="J45" s="72"/>
      <c r="K45" s="72"/>
      <c r="L45" s="72"/>
      <c r="M45" s="72"/>
      <c r="N45" s="72"/>
    </row>
    <row r="46" spans="1:17" ht="12.75" customHeight="1">
      <c r="A46" s="229"/>
      <c r="B46" s="229"/>
      <c r="C46" s="229"/>
      <c r="D46" s="258" t="s">
        <v>0</v>
      </c>
      <c r="E46" s="170"/>
      <c r="F46" s="227" t="s">
        <v>84</v>
      </c>
      <c r="G46" s="227"/>
      <c r="H46" s="227"/>
      <c r="I46" s="227"/>
      <c r="J46" s="227"/>
      <c r="K46" s="227"/>
      <c r="L46" s="227"/>
      <c r="M46" s="227"/>
      <c r="N46" s="227"/>
    </row>
    <row r="47" spans="1:17" s="9" customFormat="1" ht="6.95" customHeight="1">
      <c r="A47" s="229"/>
      <c r="B47" s="229"/>
      <c r="C47" s="229"/>
      <c r="D47" s="225"/>
      <c r="E47" s="170"/>
      <c r="F47" s="177"/>
      <c r="G47" s="177"/>
      <c r="H47" s="177"/>
      <c r="I47" s="177"/>
      <c r="J47" s="177"/>
      <c r="K47" s="177"/>
      <c r="L47" s="177"/>
      <c r="M47" s="177"/>
      <c r="N47" s="177"/>
      <c r="O47" s="82"/>
      <c r="P47" s="82"/>
      <c r="Q47" s="82"/>
    </row>
    <row r="48" spans="1:17" s="9" customFormat="1" ht="6.95" customHeight="1">
      <c r="A48" s="229"/>
      <c r="B48" s="229"/>
      <c r="C48" s="229"/>
      <c r="D48" s="225"/>
      <c r="E48" s="170"/>
      <c r="F48" s="182"/>
      <c r="G48" s="182"/>
      <c r="H48" s="182"/>
      <c r="I48" s="182"/>
      <c r="J48" s="182"/>
      <c r="K48" s="182"/>
      <c r="L48" s="182"/>
      <c r="M48" s="182"/>
      <c r="N48" s="182"/>
      <c r="O48" s="82"/>
      <c r="P48" s="82"/>
      <c r="Q48" s="82"/>
    </row>
    <row r="49" spans="1:17" s="9" customFormat="1">
      <c r="A49" s="229"/>
      <c r="B49" s="229"/>
      <c r="C49" s="229"/>
      <c r="D49" s="225"/>
      <c r="E49" s="170"/>
      <c r="F49" s="72" t="s">
        <v>73</v>
      </c>
      <c r="G49" s="72"/>
      <c r="H49" s="72" t="s">
        <v>66</v>
      </c>
      <c r="I49" s="72"/>
      <c r="J49" s="72" t="s">
        <v>67</v>
      </c>
      <c r="K49" s="72"/>
      <c r="L49" s="72" t="s">
        <v>68</v>
      </c>
      <c r="M49" s="72"/>
      <c r="N49" s="72" t="s">
        <v>93</v>
      </c>
      <c r="O49" s="82"/>
      <c r="P49" s="82"/>
      <c r="Q49" s="82"/>
    </row>
    <row r="50" spans="1:17" ht="6.95" customHeight="1">
      <c r="A50" s="74"/>
      <c r="B50" s="74"/>
      <c r="C50" s="74"/>
      <c r="D50" s="74"/>
      <c r="E50" s="74"/>
      <c r="F50" s="74"/>
      <c r="G50" s="74"/>
      <c r="H50" s="74"/>
      <c r="I50" s="74"/>
      <c r="J50" s="74"/>
      <c r="K50" s="74"/>
      <c r="L50" s="74"/>
      <c r="M50" s="74"/>
      <c r="N50" s="74"/>
    </row>
    <row r="51" spans="1:17" ht="6.95" customHeight="1">
      <c r="A51" s="66"/>
      <c r="B51" s="66"/>
      <c r="C51" s="66"/>
    </row>
    <row r="52" spans="1:17">
      <c r="A52" s="245" t="s">
        <v>0</v>
      </c>
      <c r="B52" s="245"/>
      <c r="C52" s="245"/>
      <c r="D52" s="67">
        <f>SUM(D53:D58)</f>
        <v>100</v>
      </c>
      <c r="E52" s="67"/>
      <c r="F52" s="67">
        <f>SUM(F53:F58)</f>
        <v>100</v>
      </c>
      <c r="G52" s="67"/>
      <c r="H52" s="67">
        <f>SUM(H53:H58)</f>
        <v>100</v>
      </c>
      <c r="I52" s="67"/>
      <c r="J52" s="67">
        <f>SUM(J53:J58)</f>
        <v>100.00000000000001</v>
      </c>
      <c r="K52" s="67"/>
      <c r="L52" s="67">
        <f>SUM(L53:L58)</f>
        <v>100.00000000000003</v>
      </c>
      <c r="M52" s="67"/>
      <c r="N52" s="67">
        <f>SUM(N53:N58)</f>
        <v>100.00000000000001</v>
      </c>
    </row>
    <row r="53" spans="1:17">
      <c r="A53" s="66"/>
      <c r="B53" s="66" t="s">
        <v>47</v>
      </c>
      <c r="C53" s="66"/>
      <c r="D53" s="65">
        <f>D16/(D$15-D$22)*100</f>
        <v>19.561724318089961</v>
      </c>
      <c r="E53" s="65"/>
      <c r="F53" s="65">
        <f>F16/(F$15-F$22)*100</f>
        <v>39.594356261022931</v>
      </c>
      <c r="G53" s="65"/>
      <c r="H53" s="65">
        <f>H16/(H$15-H$22)*100</f>
        <v>23.324662455097236</v>
      </c>
      <c r="I53" s="65"/>
      <c r="J53" s="65">
        <f>J16/(J$15-J$22)*100</f>
        <v>10.689236579444295</v>
      </c>
      <c r="K53" s="65"/>
      <c r="L53" s="65">
        <f>L16/(L$15-L$22)*100</f>
        <v>26.439089692101742</v>
      </c>
      <c r="M53" s="65"/>
      <c r="N53" s="65">
        <f>N16/(N$15-N$22)*100</f>
        <v>10.098176718092567</v>
      </c>
    </row>
    <row r="54" spans="1:17">
      <c r="A54" s="66"/>
      <c r="B54" s="66" t="s">
        <v>124</v>
      </c>
      <c r="C54" s="66"/>
      <c r="D54" s="65">
        <f t="shared" ref="D54:F58" si="0">D17/(D$15-D$22)*100</f>
        <v>10.758751219896888</v>
      </c>
      <c r="E54" s="65"/>
      <c r="F54" s="65">
        <f t="shared" si="0"/>
        <v>12.022339800117578</v>
      </c>
      <c r="G54" s="65"/>
      <c r="H54" s="65">
        <f t="shared" ref="H54" si="1">H17/(H$15-H$22)*100</f>
        <v>8.5996531648705563</v>
      </c>
      <c r="I54" s="65"/>
      <c r="J54" s="65">
        <f t="shared" ref="J54" si="2">J17/(J$15-J$22)*100</f>
        <v>8.9762611275964392</v>
      </c>
      <c r="K54" s="65"/>
      <c r="L54" s="65">
        <f t="shared" ref="L54" si="3">L17/(L$15-L$22)*100</f>
        <v>16.631230805575242</v>
      </c>
      <c r="M54" s="65"/>
      <c r="N54" s="65">
        <f t="shared" ref="N54" si="4">N17/(N$15-N$22)*100</f>
        <v>7.8728377746610567</v>
      </c>
    </row>
    <row r="55" spans="1:17">
      <c r="A55" s="66"/>
      <c r="B55" s="66" t="s">
        <v>99</v>
      </c>
      <c r="C55" s="66"/>
      <c r="D55" s="65">
        <f t="shared" si="0"/>
        <v>15.482586279979889</v>
      </c>
      <c r="E55" s="65"/>
      <c r="F55" s="65">
        <f t="shared" si="0"/>
        <v>14.609053497942387</v>
      </c>
      <c r="G55" s="65"/>
      <c r="H55" s="65">
        <f t="shared" ref="H55" si="5">H18/(H$15-H$22)*100</f>
        <v>15.604484082744952</v>
      </c>
      <c r="I55" s="65"/>
      <c r="J55" s="65">
        <f t="shared" ref="J55" si="6">J18/(J$15-J$22)*100</f>
        <v>17.247774480712167</v>
      </c>
      <c r="K55" s="65"/>
      <c r="L55" s="65">
        <f t="shared" ref="L55" si="7">L18/(L$15-L$22)*100</f>
        <v>12.72541144972045</v>
      </c>
      <c r="M55" s="65"/>
      <c r="N55" s="65">
        <f t="shared" ref="N55" si="8">N18/(N$15-N$22)*100</f>
        <v>17.04534829359514</v>
      </c>
    </row>
    <row r="56" spans="1:17">
      <c r="A56" s="66"/>
      <c r="B56" s="66" t="s">
        <v>48</v>
      </c>
      <c r="C56" s="66"/>
      <c r="D56" s="65">
        <f t="shared" si="0"/>
        <v>11.358102579773863</v>
      </c>
      <c r="E56" s="65"/>
      <c r="F56" s="65">
        <f t="shared" si="0"/>
        <v>16.96061140505585</v>
      </c>
      <c r="G56" s="65"/>
      <c r="H56" s="65">
        <f t="shared" ref="H56" si="9">H19/(H$15-H$22)*100</f>
        <v>11.15446550229159</v>
      </c>
      <c r="I56" s="65"/>
      <c r="J56" s="65">
        <f t="shared" ref="J56" si="10">J19/(J$15-J$22)*100</f>
        <v>13.312651739951441</v>
      </c>
      <c r="K56" s="65"/>
      <c r="L56" s="65">
        <f t="shared" ref="L56" si="11">L19/(L$15-L$22)*100</f>
        <v>6.7210016536735182</v>
      </c>
      <c r="M56" s="65"/>
      <c r="N56" s="65">
        <f t="shared" ref="N56" si="12">N19/(N$15-N$22)*100</f>
        <v>15.783076203833568</v>
      </c>
    </row>
    <row r="57" spans="1:17">
      <c r="A57" s="66"/>
      <c r="B57" s="66" t="s">
        <v>49</v>
      </c>
      <c r="C57" s="66"/>
      <c r="D57" s="65">
        <f t="shared" si="0"/>
        <v>40.679987776386739</v>
      </c>
      <c r="E57" s="65"/>
      <c r="F57" s="65">
        <f t="shared" si="0"/>
        <v>16.813639035861257</v>
      </c>
      <c r="G57" s="65"/>
      <c r="H57" s="65">
        <f t="shared" ref="H57" si="13">H20/(H$15-H$22)*100</f>
        <v>41.316734794995661</v>
      </c>
      <c r="I57" s="65"/>
      <c r="J57" s="65">
        <f t="shared" ref="J57" si="14">J20/(J$15-J$22)*100</f>
        <v>47.912732667925546</v>
      </c>
      <c r="K57" s="65"/>
      <c r="L57" s="65">
        <f t="shared" ref="L57" si="15">L20/(L$15-L$22)*100</f>
        <v>33.675879990550442</v>
      </c>
      <c r="M57" s="65"/>
      <c r="N57" s="65">
        <f t="shared" ref="N57" si="16">N20/(N$15-N$22)*100</f>
        <v>42.926601215521274</v>
      </c>
    </row>
    <row r="58" spans="1:17" ht="14.25">
      <c r="A58" s="66"/>
      <c r="B58" s="66" t="s">
        <v>148</v>
      </c>
      <c r="C58" s="66"/>
      <c r="D58" s="65">
        <f t="shared" si="0"/>
        <v>2.1588478258726576</v>
      </c>
      <c r="E58" s="65"/>
      <c r="F58" s="65">
        <f t="shared" si="0"/>
        <v>0</v>
      </c>
      <c r="G58" s="65"/>
      <c r="H58" s="65">
        <f t="shared" ref="H58" si="17">H21/(H$15-H$22)*100</f>
        <v>0</v>
      </c>
      <c r="I58" s="65"/>
      <c r="J58" s="65">
        <f t="shared" ref="J58" si="18">J21/(J$15-J$22)*100</f>
        <v>1.8613434043701107</v>
      </c>
      <c r="K58" s="65"/>
      <c r="L58" s="65">
        <f t="shared" ref="L58" si="19">L21/(L$15-L$22)*100</f>
        <v>3.8073864083786124</v>
      </c>
      <c r="M58" s="65"/>
      <c r="N58" s="65">
        <f t="shared" ref="N58" si="20">N21/(N$15-N$22)*100</f>
        <v>6.2739597942964007</v>
      </c>
    </row>
    <row r="59" spans="1:17" ht="6.95" customHeight="1">
      <c r="A59" s="66"/>
      <c r="B59" s="77"/>
      <c r="C59" s="66"/>
      <c r="D59" s="76"/>
      <c r="E59" s="76"/>
      <c r="F59" s="76"/>
      <c r="G59" s="76"/>
      <c r="H59" s="76"/>
      <c r="I59" s="76"/>
      <c r="J59" s="76"/>
      <c r="K59" s="76"/>
      <c r="L59" s="76"/>
      <c r="M59" s="76"/>
      <c r="N59" s="76"/>
    </row>
    <row r="60" spans="1:17">
      <c r="A60" s="181" t="s">
        <v>141</v>
      </c>
      <c r="B60" s="181"/>
      <c r="C60" s="66"/>
      <c r="D60" s="67">
        <f>SUM(D61:D66)</f>
        <v>100</v>
      </c>
      <c r="E60" s="67"/>
      <c r="F60" s="67">
        <f>SUM(F61:F66)</f>
        <v>100</v>
      </c>
      <c r="G60" s="67"/>
      <c r="H60" s="67">
        <f>SUM(H61:H66)</f>
        <v>100</v>
      </c>
      <c r="I60" s="67"/>
      <c r="J60" s="67">
        <f>SUM(J61:J66)</f>
        <v>100</v>
      </c>
      <c r="K60" s="67"/>
      <c r="L60" s="67">
        <f>SUM(L61:L66)</f>
        <v>100</v>
      </c>
      <c r="M60" s="67"/>
      <c r="N60" s="67">
        <f>SUM(N61:N66)</f>
        <v>100</v>
      </c>
    </row>
    <row r="61" spans="1:17">
      <c r="A61" s="66"/>
      <c r="B61" s="66" t="s">
        <v>47</v>
      </c>
      <c r="C61" s="66"/>
      <c r="D61" s="65">
        <f>D25/(D$24-D$31)*100</f>
        <v>19.610475220231319</v>
      </c>
      <c r="E61" s="65"/>
      <c r="F61" s="65">
        <f>F25/(F$24-F$31)*100</f>
        <v>40.13391098857818</v>
      </c>
      <c r="G61" s="65"/>
      <c r="H61" s="65">
        <f>H25/(H$24-H$31)*100</f>
        <v>23.351482153660012</v>
      </c>
      <c r="I61" s="65"/>
      <c r="J61" s="65">
        <f>J25/(J$24-J$31)*100</f>
        <v>10.372084898244388</v>
      </c>
      <c r="K61" s="65"/>
      <c r="L61" s="65">
        <f>L25/(L$24-L$31)*100</f>
        <v>27.399737758285482</v>
      </c>
      <c r="M61" s="65"/>
      <c r="N61" s="65">
        <f>N25/(N$24-N$31)*100</f>
        <v>7.7599915191349513</v>
      </c>
    </row>
    <row r="62" spans="1:17">
      <c r="A62" s="66"/>
      <c r="B62" s="66" t="s">
        <v>124</v>
      </c>
      <c r="C62" s="66"/>
      <c r="D62" s="65">
        <f t="shared" ref="D62:F66" si="21">D26/(D$24-D$31)*100</f>
        <v>10.921076286929946</v>
      </c>
      <c r="E62" s="65"/>
      <c r="F62" s="65">
        <f t="shared" si="21"/>
        <v>13.745569121701456</v>
      </c>
      <c r="G62" s="65"/>
      <c r="H62" s="65">
        <f t="shared" ref="H62" si="22">H26/(H$24-H$31)*100</f>
        <v>8.9307320024198429</v>
      </c>
      <c r="I62" s="65"/>
      <c r="J62" s="65">
        <f t="shared" ref="J62" si="23">J26/(J$24-J$31)*100</f>
        <v>7.2757446065158531</v>
      </c>
      <c r="K62" s="65"/>
      <c r="L62" s="65">
        <f t="shared" ref="L62" si="24">L26/(L$24-L$31)*100</f>
        <v>18.442826784826153</v>
      </c>
      <c r="M62" s="65"/>
      <c r="N62" s="65">
        <f t="shared" ref="N62" si="25">N26/(N$24-N$31)*100</f>
        <v>6.9543093395526352</v>
      </c>
    </row>
    <row r="63" spans="1:17">
      <c r="A63" s="66"/>
      <c r="B63" s="66" t="s">
        <v>99</v>
      </c>
      <c r="C63" s="66"/>
      <c r="D63" s="65">
        <f t="shared" si="21"/>
        <v>16.280937256547013</v>
      </c>
      <c r="E63" s="65"/>
      <c r="F63" s="65">
        <f t="shared" si="21"/>
        <v>14.887751083103584</v>
      </c>
      <c r="G63" s="65"/>
      <c r="H63" s="65">
        <f t="shared" ref="H63" si="26">H27/(H$24-H$31)*100</f>
        <v>17.509830611010287</v>
      </c>
      <c r="I63" s="65"/>
      <c r="J63" s="65">
        <f t="shared" ref="J63" si="27">J27/(J$24-J$31)*100</f>
        <v>17.280985238885492</v>
      </c>
      <c r="K63" s="65"/>
      <c r="L63" s="65">
        <f t="shared" ref="L63" si="28">L27/(L$24-L$31)*100</f>
        <v>13.405977302527466</v>
      </c>
      <c r="M63" s="65"/>
      <c r="N63" s="65">
        <f t="shared" ref="N63" si="29">N27/(N$24-N$31)*100</f>
        <v>17.523587405915404</v>
      </c>
    </row>
    <row r="64" spans="1:17">
      <c r="A64" s="66"/>
      <c r="B64" s="66" t="s">
        <v>48</v>
      </c>
      <c r="C64" s="66"/>
      <c r="D64" s="65">
        <f t="shared" si="21"/>
        <v>10.921076286929946</v>
      </c>
      <c r="E64" s="65"/>
      <c r="F64" s="65">
        <f t="shared" si="21"/>
        <v>20.362347380858605</v>
      </c>
      <c r="G64" s="65"/>
      <c r="H64" s="65">
        <f t="shared" ref="H64" si="30">H28/(H$24-H$31)*100</f>
        <v>11.876134301270417</v>
      </c>
      <c r="I64" s="65"/>
      <c r="J64" s="65">
        <f t="shared" ref="J64" si="31">J28/(J$24-J$31)*100</f>
        <v>13.411651672635164</v>
      </c>
      <c r="K64" s="65"/>
      <c r="L64" s="65">
        <f t="shared" ref="L64" si="32">L28/(L$24-L$31)*100</f>
        <v>4.18230320567889</v>
      </c>
      <c r="M64" s="65"/>
      <c r="N64" s="65">
        <f t="shared" ref="N64" si="33">N28/(N$24-N$31)*100</f>
        <v>15.456376550408141</v>
      </c>
    </row>
    <row r="65" spans="1:14">
      <c r="A65" s="66"/>
      <c r="B65" s="66" t="s">
        <v>49</v>
      </c>
      <c r="C65" s="66"/>
      <c r="D65" s="65">
        <f t="shared" si="21"/>
        <v>39.965242404266796</v>
      </c>
      <c r="E65" s="65"/>
      <c r="F65" s="65">
        <f t="shared" si="21"/>
        <v>10.870421425758172</v>
      </c>
      <c r="G65" s="65"/>
      <c r="H65" s="65">
        <f t="shared" ref="H65" si="34">H29/(H$24-H$31)*100</f>
        <v>38.331820931639442</v>
      </c>
      <c r="I65" s="65"/>
      <c r="J65" s="65">
        <f t="shared" ref="J65" si="35">J29/(J$24-J$31)*100</f>
        <v>49.366756922001919</v>
      </c>
      <c r="K65" s="65"/>
      <c r="L65" s="65">
        <f t="shared" ref="L65" si="36">L29/(L$24-L$31)*100</f>
        <v>33.295654926074967</v>
      </c>
      <c r="M65" s="65"/>
      <c r="N65" s="65">
        <f t="shared" ref="N65" si="37">N29/(N$24-N$31)*100</f>
        <v>45.192409625781835</v>
      </c>
    </row>
    <row r="66" spans="1:14" ht="14.25">
      <c r="A66" s="66"/>
      <c r="B66" s="66" t="s">
        <v>148</v>
      </c>
      <c r="C66" s="66"/>
      <c r="D66" s="65">
        <f t="shared" si="21"/>
        <v>2.3011925450949842</v>
      </c>
      <c r="E66" s="65"/>
      <c r="F66" s="65">
        <f t="shared" si="21"/>
        <v>0</v>
      </c>
      <c r="G66" s="65"/>
      <c r="H66" s="65">
        <f t="shared" ref="H66" si="38">H30/(H$24-H$31)*100</f>
        <v>0</v>
      </c>
      <c r="I66" s="65"/>
      <c r="J66" s="65">
        <f t="shared" ref="J66" si="39">J30/(J$24-J$31)*100</f>
        <v>2.2927766617171805</v>
      </c>
      <c r="K66" s="65"/>
      <c r="L66" s="65">
        <f t="shared" ref="L66" si="40">L30/(L$24-L$31)*100</f>
        <v>3.2735000226070441</v>
      </c>
      <c r="M66" s="65"/>
      <c r="N66" s="65">
        <f t="shared" ref="N66" si="41">N30/(N$24-N$31)*100</f>
        <v>7.1133255592070386</v>
      </c>
    </row>
    <row r="67" spans="1:14" ht="6.95" customHeight="1">
      <c r="A67" s="66"/>
      <c r="B67" s="77"/>
      <c r="C67" s="77"/>
      <c r="D67" s="76"/>
      <c r="E67" s="76"/>
      <c r="F67" s="76"/>
      <c r="G67" s="76"/>
      <c r="H67" s="76"/>
      <c r="I67" s="76"/>
      <c r="J67" s="76"/>
      <c r="K67" s="76"/>
      <c r="L67" s="76"/>
      <c r="M67" s="76"/>
      <c r="N67" s="76"/>
    </row>
    <row r="68" spans="1:14">
      <c r="A68" s="181" t="s">
        <v>143</v>
      </c>
      <c r="B68" s="181"/>
      <c r="C68" s="66"/>
      <c r="D68" s="67">
        <f>SUM(D69:D74)</f>
        <v>100</v>
      </c>
      <c r="E68" s="67"/>
      <c r="F68" s="67">
        <f>SUM(F69:F74)</f>
        <v>100</v>
      </c>
      <c r="G68" s="67"/>
      <c r="H68" s="67">
        <f>SUM(H69:H74)</f>
        <v>100</v>
      </c>
      <c r="I68" s="67"/>
      <c r="J68" s="67">
        <f>SUM(J69:J74)</f>
        <v>100</v>
      </c>
      <c r="K68" s="67"/>
      <c r="L68" s="67">
        <f>SUM(L69:L74)</f>
        <v>99.999999999999986</v>
      </c>
      <c r="M68" s="67"/>
      <c r="N68" s="67">
        <f>SUM(N69:N74)</f>
        <v>100</v>
      </c>
    </row>
    <row r="69" spans="1:14">
      <c r="A69" s="66"/>
      <c r="B69" s="66" t="s">
        <v>47</v>
      </c>
      <c r="C69" s="66"/>
      <c r="D69" s="65">
        <f>D34/(D$33-D$40)*100</f>
        <v>19.335850733007554</v>
      </c>
      <c r="E69" s="65"/>
      <c r="F69" s="65">
        <f>F34/(F$33-F$40)*100</f>
        <v>38.006952491309384</v>
      </c>
      <c r="G69" s="65"/>
      <c r="H69" s="65">
        <f>H34/(H$33-H$40)*100</f>
        <v>23.203285420944557</v>
      </c>
      <c r="I69" s="65"/>
      <c r="J69" s="65">
        <f>J34/(J$33-J$40)*100</f>
        <v>11.763835454276412</v>
      </c>
      <c r="K69" s="65"/>
      <c r="L69" s="65">
        <f>L34/(L$33-L$40)*100</f>
        <v>19.963425784821702</v>
      </c>
      <c r="M69" s="65"/>
      <c r="N69" s="65">
        <f>N34/(N$33-N$40)*100</f>
        <v>27.575277337559427</v>
      </c>
    </row>
    <row r="70" spans="1:14">
      <c r="A70" s="66"/>
      <c r="B70" s="66" t="s">
        <v>124</v>
      </c>
      <c r="C70" s="66"/>
      <c r="D70" s="65">
        <f t="shared" ref="D70:F74" si="42">D35/(D$33-D$40)*100</f>
        <v>10.006663705019992</v>
      </c>
      <c r="E70" s="65"/>
      <c r="F70" s="65">
        <f t="shared" si="42"/>
        <v>6.9524913093858638</v>
      </c>
      <c r="G70" s="65"/>
      <c r="H70" s="65">
        <f t="shared" ref="H70" si="43">H35/(H$33-H$40)*100</f>
        <v>7.1013004791238874</v>
      </c>
      <c r="I70" s="65"/>
      <c r="J70" s="65">
        <f t="shared" ref="J70" si="44">J35/(J$33-J$40)*100</f>
        <v>14.738088191772714</v>
      </c>
      <c r="K70" s="65"/>
      <c r="L70" s="65">
        <f t="shared" ref="L70" si="45">L35/(L$33-L$40)*100</f>
        <v>4.4193843340444987</v>
      </c>
      <c r="M70" s="65"/>
      <c r="N70" s="65">
        <f t="shared" ref="N70" si="46">N35/(N$33-N$40)*100</f>
        <v>14.738510301109351</v>
      </c>
    </row>
    <row r="71" spans="1:14">
      <c r="A71" s="66"/>
      <c r="B71" s="66" t="s">
        <v>99</v>
      </c>
      <c r="C71" s="66"/>
      <c r="D71" s="65">
        <f t="shared" si="42"/>
        <v>11.783651710350956</v>
      </c>
      <c r="E71" s="65"/>
      <c r="F71" s="65">
        <f t="shared" si="42"/>
        <v>13.789107763615297</v>
      </c>
      <c r="G71" s="65"/>
      <c r="H71" s="65">
        <f t="shared" ref="H71" si="47">H36/(H$33-H$40)*100</f>
        <v>6.9815195071868574</v>
      </c>
      <c r="I71" s="65"/>
      <c r="J71" s="65">
        <f t="shared" ref="J71" si="48">J36/(J$33-J$40)*100</f>
        <v>17.135247114530927</v>
      </c>
      <c r="K71" s="65"/>
      <c r="L71" s="65">
        <f t="shared" ref="L71" si="49">L36/(L$33-L$40)*100</f>
        <v>8.1377628771715926</v>
      </c>
      <c r="M71" s="65"/>
      <c r="N71" s="65">
        <f t="shared" ref="N71" si="50">N36/(N$33-N$40)*100</f>
        <v>13.47068145800317</v>
      </c>
    </row>
    <row r="72" spans="1:14">
      <c r="A72" s="66"/>
      <c r="B72" s="66" t="s">
        <v>48</v>
      </c>
      <c r="C72" s="66"/>
      <c r="D72" s="65">
        <f t="shared" si="42"/>
        <v>13.382940915148822</v>
      </c>
      <c r="E72" s="65"/>
      <c r="F72" s="65">
        <f t="shared" si="42"/>
        <v>6.9524913093858638</v>
      </c>
      <c r="G72" s="65"/>
      <c r="H72" s="65">
        <f t="shared" ref="H72" si="51">H37/(H$33-H$40)*100</f>
        <v>7.8884325804243662</v>
      </c>
      <c r="I72" s="65"/>
      <c r="J72" s="65">
        <f t="shared" ref="J72" si="52">J37/(J$33-J$40)*100</f>
        <v>12.977212192956497</v>
      </c>
      <c r="K72" s="65"/>
      <c r="L72" s="65">
        <f t="shared" ref="L72" si="53">L37/(L$33-L$40)*100</f>
        <v>23.834196891191709</v>
      </c>
      <c r="M72" s="65"/>
      <c r="N72" s="65">
        <f t="shared" ref="N72" si="54">N37/(N$33-N$40)*100</f>
        <v>18.225039619651348</v>
      </c>
    </row>
    <row r="73" spans="1:14">
      <c r="A73" s="66"/>
      <c r="B73" s="66" t="s">
        <v>49</v>
      </c>
      <c r="C73" s="66"/>
      <c r="D73" s="65">
        <f t="shared" si="42"/>
        <v>43.991559306974679</v>
      </c>
      <c r="E73" s="65"/>
      <c r="F73" s="65">
        <f t="shared" si="42"/>
        <v>34.298957126303591</v>
      </c>
      <c r="G73" s="65"/>
      <c r="H73" s="65">
        <f t="shared" ref="H73" si="55">H38/(H$33-H$40)*100</f>
        <v>54.825462012320322</v>
      </c>
      <c r="I73" s="65"/>
      <c r="J73" s="65">
        <f t="shared" ref="J73" si="56">J38/(J$33-J$40)*100</f>
        <v>42.986090559337079</v>
      </c>
      <c r="K73" s="65"/>
      <c r="L73" s="65">
        <f t="shared" ref="L73" si="57">L38/(L$33-L$40)*100</f>
        <v>36.238951539164887</v>
      </c>
      <c r="M73" s="65"/>
      <c r="N73" s="65">
        <f t="shared" ref="N73" si="58">N38/(N$33-N$40)*100</f>
        <v>25.990491283676704</v>
      </c>
    </row>
    <row r="74" spans="1:14" ht="14.25">
      <c r="A74" s="66"/>
      <c r="B74" s="66" t="s">
        <v>148</v>
      </c>
      <c r="C74" s="66"/>
      <c r="D74" s="65">
        <f t="shared" si="42"/>
        <v>1.4993336294980009</v>
      </c>
      <c r="E74" s="65"/>
      <c r="F74" s="65">
        <f t="shared" si="42"/>
        <v>0</v>
      </c>
      <c r="G74" s="65"/>
      <c r="H74" s="65">
        <f t="shared" ref="H74" si="59">H39/(H$33-H$40)*100</f>
        <v>0</v>
      </c>
      <c r="I74" s="65"/>
      <c r="J74" s="65">
        <f t="shared" ref="J74" si="60">J39/(J$33-J$40)*100</f>
        <v>0.39952648712636873</v>
      </c>
      <c r="K74" s="65"/>
      <c r="L74" s="65">
        <f t="shared" ref="L74" si="61">L39/(L$33-L$40)*100</f>
        <v>7.4062785736056087</v>
      </c>
      <c r="M74" s="65"/>
      <c r="N74" s="65">
        <f t="shared" ref="N74" si="62">N39/(N$33-N$40)*100</f>
        <v>0</v>
      </c>
    </row>
    <row r="75" spans="1:14" ht="6.95" customHeight="1" thickBot="1">
      <c r="A75" s="81"/>
      <c r="B75" s="81"/>
      <c r="C75" s="81"/>
      <c r="D75" s="81"/>
      <c r="E75" s="81"/>
      <c r="F75" s="81"/>
      <c r="G75" s="81"/>
      <c r="H75" s="81"/>
      <c r="I75" s="81"/>
      <c r="J75" s="81"/>
      <c r="K75" s="81"/>
      <c r="L75" s="81"/>
      <c r="M75" s="81"/>
      <c r="N75" s="81"/>
    </row>
    <row r="76" spans="1:14" ht="6.95" customHeight="1">
      <c r="A76" s="66"/>
      <c r="B76" s="66"/>
      <c r="C76" s="66"/>
    </row>
    <row r="77" spans="1:14" ht="16.5" customHeight="1">
      <c r="A77" s="83" t="s">
        <v>42</v>
      </c>
      <c r="B77" s="190"/>
      <c r="C77" s="236"/>
      <c r="D77" s="236"/>
      <c r="E77" s="236"/>
      <c r="F77" s="236"/>
      <c r="G77" s="236"/>
      <c r="H77" s="236"/>
      <c r="I77" s="236"/>
      <c r="J77" s="236"/>
      <c r="K77" s="236"/>
      <c r="L77" s="236"/>
      <c r="M77" s="236"/>
      <c r="N77" s="236"/>
    </row>
    <row r="78" spans="1:14" ht="16.5" customHeight="1">
      <c r="A78" s="83"/>
      <c r="B78" s="190"/>
      <c r="C78" s="236"/>
      <c r="D78" s="236"/>
      <c r="E78" s="236"/>
      <c r="F78" s="236"/>
      <c r="G78" s="236"/>
      <c r="H78" s="236"/>
      <c r="I78" s="236"/>
      <c r="J78" s="236"/>
      <c r="K78" s="236"/>
      <c r="L78" s="236"/>
      <c r="M78" s="236"/>
      <c r="N78" s="236"/>
    </row>
    <row r="79" spans="1:14">
      <c r="A79" s="83"/>
      <c r="B79" s="84">
        <v>1</v>
      </c>
      <c r="C79" s="242" t="s">
        <v>71</v>
      </c>
      <c r="D79" s="242"/>
      <c r="E79" s="242"/>
      <c r="F79" s="242"/>
      <c r="G79" s="242"/>
      <c r="H79" s="242"/>
      <c r="I79" s="242"/>
      <c r="J79" s="242"/>
      <c r="K79" s="242"/>
      <c r="L79" s="242"/>
      <c r="M79" s="242"/>
      <c r="N79" s="242"/>
    </row>
    <row r="80" spans="1:14">
      <c r="A80" s="9"/>
      <c r="B80" s="23">
        <v>0</v>
      </c>
      <c r="C80" s="239" t="s">
        <v>36</v>
      </c>
      <c r="D80" s="239"/>
      <c r="E80" s="239"/>
      <c r="F80" s="239"/>
      <c r="G80" s="239"/>
      <c r="H80" s="239"/>
      <c r="I80" s="239"/>
      <c r="J80" s="239"/>
      <c r="K80" s="239"/>
      <c r="L80" s="239"/>
      <c r="M80" s="239"/>
      <c r="N80" s="239"/>
    </row>
    <row r="81" spans="1:17">
      <c r="A81" s="9"/>
      <c r="B81" s="12" t="s">
        <v>74</v>
      </c>
      <c r="C81" s="239" t="s">
        <v>156</v>
      </c>
      <c r="D81" s="239"/>
      <c r="E81" s="239"/>
      <c r="F81" s="239"/>
      <c r="G81" s="239"/>
      <c r="H81" s="239"/>
      <c r="I81" s="239"/>
      <c r="J81" s="239"/>
      <c r="K81" s="239"/>
      <c r="L81" s="239"/>
      <c r="M81" s="239"/>
      <c r="N81" s="239"/>
    </row>
    <row r="83" spans="1:17">
      <c r="A83" s="213" t="s">
        <v>220</v>
      </c>
      <c r="B83" s="95"/>
      <c r="C83" s="212"/>
      <c r="D83" s="147"/>
      <c r="E83" s="147"/>
      <c r="F83" s="147"/>
      <c r="G83" s="147"/>
      <c r="H83" s="147"/>
      <c r="I83" s="147"/>
      <c r="J83" s="147"/>
      <c r="K83" s="147"/>
      <c r="L83" s="147"/>
      <c r="M83" s="147"/>
      <c r="N83" s="147"/>
      <c r="O83" s="147"/>
      <c r="P83" s="147"/>
      <c r="Q83" s="214"/>
    </row>
    <row r="84" spans="1:17" ht="12.75" customHeight="1">
      <c r="A84" s="95"/>
      <c r="B84" s="234" t="s">
        <v>221</v>
      </c>
      <c r="C84" s="234"/>
      <c r="D84" s="234"/>
      <c r="E84" s="234"/>
      <c r="F84" s="234"/>
      <c r="G84" s="234"/>
      <c r="H84" s="234"/>
      <c r="I84" s="234"/>
      <c r="J84" s="234"/>
      <c r="K84" s="234"/>
      <c r="L84" s="234"/>
      <c r="M84" s="234"/>
      <c r="N84" s="234"/>
      <c r="O84" s="215"/>
      <c r="P84" s="215"/>
      <c r="Q84" s="215"/>
    </row>
    <row r="85" spans="1:17">
      <c r="A85" s="95"/>
      <c r="B85" s="234"/>
      <c r="C85" s="234"/>
      <c r="D85" s="234"/>
      <c r="E85" s="234"/>
      <c r="F85" s="234"/>
      <c r="G85" s="234"/>
      <c r="H85" s="234"/>
      <c r="I85" s="234"/>
      <c r="J85" s="234"/>
      <c r="K85" s="234"/>
      <c r="L85" s="234"/>
      <c r="M85" s="234"/>
      <c r="N85" s="234"/>
      <c r="O85" s="215"/>
      <c r="P85" s="215"/>
      <c r="Q85" s="215"/>
    </row>
    <row r="86" spans="1:17">
      <c r="A86" s="95"/>
      <c r="B86" s="234"/>
      <c r="C86" s="234"/>
      <c r="D86" s="234"/>
      <c r="E86" s="234"/>
      <c r="F86" s="234"/>
      <c r="G86" s="234"/>
      <c r="H86" s="234"/>
      <c r="I86" s="234"/>
      <c r="J86" s="234"/>
      <c r="K86" s="234"/>
      <c r="L86" s="234"/>
      <c r="M86" s="234"/>
      <c r="N86" s="234"/>
      <c r="O86" s="215"/>
      <c r="P86" s="215"/>
      <c r="Q86" s="215"/>
    </row>
    <row r="87" spans="1:17">
      <c r="B87" s="234"/>
      <c r="C87" s="234"/>
      <c r="D87" s="234"/>
      <c r="E87" s="234"/>
      <c r="F87" s="234"/>
      <c r="G87" s="234"/>
      <c r="H87" s="234"/>
      <c r="I87" s="234"/>
      <c r="J87" s="234"/>
      <c r="K87" s="234"/>
      <c r="L87" s="234"/>
      <c r="M87" s="234"/>
      <c r="N87" s="234"/>
    </row>
    <row r="88" spans="1:17">
      <c r="B88" s="234"/>
      <c r="C88" s="234"/>
      <c r="D88" s="234"/>
      <c r="E88" s="234"/>
      <c r="F88" s="234"/>
      <c r="G88" s="234"/>
      <c r="H88" s="234"/>
      <c r="I88" s="234"/>
      <c r="J88" s="234"/>
      <c r="K88" s="234"/>
      <c r="L88" s="234"/>
      <c r="M88" s="234"/>
      <c r="N88" s="234"/>
    </row>
  </sheetData>
  <mergeCells count="19">
    <mergeCell ref="A1:O1"/>
    <mergeCell ref="D9:D12"/>
    <mergeCell ref="A3:N3"/>
    <mergeCell ref="A6:C12"/>
    <mergeCell ref="D6:O6"/>
    <mergeCell ref="F9:O9"/>
    <mergeCell ref="A4:O4"/>
    <mergeCell ref="C80:N80"/>
    <mergeCell ref="A43:C49"/>
    <mergeCell ref="C77:N78"/>
    <mergeCell ref="B84:N88"/>
    <mergeCell ref="A2:O2"/>
    <mergeCell ref="A15:C15"/>
    <mergeCell ref="D46:D49"/>
    <mergeCell ref="C81:N81"/>
    <mergeCell ref="D43:N43"/>
    <mergeCell ref="F46:N46"/>
    <mergeCell ref="A52:C52"/>
    <mergeCell ref="C79:N79"/>
  </mergeCells>
  <phoneticPr fontId="0" type="noConversion"/>
  <hyperlinks>
    <hyperlink ref="P1" location="Índice!A1" display="Ir a Índice" xr:uid="{00000000-0004-0000-0800-000000000000}"/>
  </hyperlinks>
  <printOptions horizontalCentered="1"/>
  <pageMargins left="1.3385826771653544" right="0.78740157480314965" top="0.78740157480314965" bottom="0.78740157480314965" header="0.39370078740157483" footer="0.39370078740157483"/>
  <pageSetup paperSize="9" scale="5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86"/>
  <sheetViews>
    <sheetView showGridLines="0" zoomScaleNormal="100" workbookViewId="0">
      <selection sqref="A1:N1"/>
    </sheetView>
  </sheetViews>
  <sheetFormatPr defaultColWidth="11.42578125" defaultRowHeight="12.75"/>
  <cols>
    <col min="1" max="1" width="5.7109375" style="1" customWidth="1"/>
    <col min="2" max="2" width="8.28515625" style="1" customWidth="1"/>
    <col min="3" max="3" width="17" style="1" customWidth="1"/>
    <col min="4" max="4" width="12.7109375" style="66" customWidth="1"/>
    <col min="5" max="5" width="3.7109375" style="66" customWidth="1"/>
    <col min="6" max="6" width="16.42578125" style="66" customWidth="1"/>
    <col min="7" max="7" width="3.7109375" style="66" customWidth="1"/>
    <col min="8" max="8" width="14.85546875" style="66" customWidth="1"/>
    <col min="9" max="9" width="3.7109375" style="66" customWidth="1"/>
    <col min="10" max="10" width="14.85546875" style="66" customWidth="1"/>
    <col min="11" max="11" width="3.7109375" style="66" customWidth="1"/>
    <col min="12" max="12" width="12.7109375" style="66" customWidth="1"/>
    <col min="13" max="13" width="3.7109375" style="66" customWidth="1"/>
    <col min="14" max="14" width="14.42578125" style="66" customWidth="1"/>
    <col min="15" max="15" width="1.7109375" style="66" customWidth="1"/>
    <col min="16" max="19" width="11.42578125" style="66"/>
    <col min="20" max="16384" width="11.42578125" style="1"/>
  </cols>
  <sheetData>
    <row r="1" spans="1:21" s="44" customFormat="1" ht="15">
      <c r="A1" s="231" t="s">
        <v>113</v>
      </c>
      <c r="B1" s="231"/>
      <c r="C1" s="231"/>
      <c r="D1" s="231"/>
      <c r="E1" s="231"/>
      <c r="F1" s="231"/>
      <c r="G1" s="231"/>
      <c r="H1" s="231"/>
      <c r="I1" s="231"/>
      <c r="J1" s="231"/>
      <c r="K1" s="231"/>
      <c r="L1" s="231"/>
      <c r="M1" s="231"/>
      <c r="N1" s="231"/>
      <c r="O1" s="146" t="s">
        <v>188</v>
      </c>
      <c r="P1" s="146"/>
      <c r="Q1" s="146"/>
      <c r="R1" s="68"/>
      <c r="S1" s="68"/>
    </row>
    <row r="2" spans="1:21" s="44" customFormat="1" ht="17.25">
      <c r="A2" s="231" t="s">
        <v>216</v>
      </c>
      <c r="B2" s="231"/>
      <c r="C2" s="231"/>
      <c r="D2" s="231"/>
      <c r="E2" s="231"/>
      <c r="F2" s="231"/>
      <c r="G2" s="231"/>
      <c r="H2" s="231"/>
      <c r="I2" s="231"/>
      <c r="J2" s="231"/>
      <c r="K2" s="231"/>
      <c r="L2" s="231"/>
      <c r="M2" s="231"/>
      <c r="N2" s="231"/>
      <c r="O2" s="68"/>
      <c r="P2" s="68"/>
      <c r="Q2" s="68"/>
      <c r="R2" s="68"/>
      <c r="S2" s="68"/>
    </row>
    <row r="3" spans="1:21" s="44" customFormat="1" ht="15">
      <c r="A3" s="231" t="s">
        <v>205</v>
      </c>
      <c r="B3" s="231"/>
      <c r="C3" s="231"/>
      <c r="D3" s="231"/>
      <c r="E3" s="231"/>
      <c r="F3" s="231"/>
      <c r="G3" s="231"/>
      <c r="H3" s="231"/>
      <c r="I3" s="231"/>
      <c r="J3" s="231"/>
      <c r="K3" s="231"/>
      <c r="L3" s="231"/>
      <c r="M3" s="231"/>
      <c r="N3" s="231"/>
      <c r="O3" s="68"/>
      <c r="P3" s="68"/>
      <c r="Q3" s="68"/>
      <c r="R3" s="68"/>
      <c r="S3" s="68"/>
    </row>
    <row r="4" spans="1:21" s="14" customFormat="1" ht="6.95" customHeight="1" thickBot="1">
      <c r="A4" s="15"/>
      <c r="B4" s="15"/>
      <c r="C4" s="15"/>
      <c r="D4" s="69"/>
      <c r="E4" s="69"/>
      <c r="F4" s="169"/>
      <c r="G4" s="169"/>
      <c r="H4" s="169"/>
      <c r="I4" s="169"/>
      <c r="J4" s="169"/>
      <c r="K4" s="169"/>
      <c r="L4" s="169"/>
      <c r="M4" s="169"/>
      <c r="N4" s="169"/>
      <c r="O4" s="169"/>
      <c r="P4" s="147"/>
      <c r="Q4" s="70"/>
      <c r="R4" s="70"/>
      <c r="S4" s="70"/>
    </row>
    <row r="5" spans="1:21" s="14" customFormat="1" ht="6.95" customHeight="1">
      <c r="A5" s="39"/>
      <c r="B5" s="39"/>
      <c r="C5" s="39"/>
      <c r="D5" s="71"/>
      <c r="E5" s="71"/>
      <c r="F5" s="71"/>
      <c r="G5" s="71"/>
      <c r="H5" s="71"/>
      <c r="I5" s="71"/>
      <c r="J5" s="71"/>
      <c r="K5" s="71"/>
      <c r="L5" s="71"/>
      <c r="M5" s="71"/>
      <c r="N5" s="71"/>
      <c r="O5" s="70"/>
      <c r="P5" s="147"/>
      <c r="Q5" s="70"/>
      <c r="R5" s="70"/>
      <c r="S5" s="70"/>
    </row>
    <row r="6" spans="1:21">
      <c r="A6" s="229" t="s">
        <v>133</v>
      </c>
      <c r="B6" s="229"/>
      <c r="C6" s="229"/>
      <c r="D6" s="251" t="s">
        <v>165</v>
      </c>
      <c r="E6" s="251"/>
      <c r="F6" s="251"/>
      <c r="G6" s="251"/>
      <c r="H6" s="251"/>
      <c r="I6" s="251"/>
      <c r="J6" s="251"/>
      <c r="K6" s="251"/>
      <c r="L6" s="251"/>
      <c r="M6" s="251"/>
      <c r="N6" s="251"/>
      <c r="P6" s="147"/>
    </row>
    <row r="7" spans="1:21" ht="6" customHeight="1">
      <c r="A7" s="229"/>
      <c r="B7" s="229"/>
      <c r="C7" s="229"/>
      <c r="D7" s="138"/>
      <c r="E7" s="138"/>
      <c r="F7" s="168"/>
      <c r="G7" s="168"/>
      <c r="H7" s="168"/>
      <c r="I7" s="168"/>
      <c r="J7" s="168"/>
      <c r="K7" s="168"/>
      <c r="L7" s="168"/>
      <c r="M7" s="168"/>
      <c r="N7" s="168"/>
      <c r="O7" s="168"/>
      <c r="P7" s="147"/>
    </row>
    <row r="8" spans="1:21" ht="6" customHeight="1">
      <c r="A8" s="229"/>
      <c r="B8" s="229"/>
      <c r="C8" s="229"/>
      <c r="D8" s="72"/>
      <c r="E8" s="72"/>
      <c r="F8" s="72"/>
      <c r="G8" s="72"/>
      <c r="H8" s="72"/>
      <c r="I8" s="72"/>
      <c r="J8" s="72"/>
      <c r="K8" s="72"/>
      <c r="L8" s="72"/>
      <c r="M8" s="72"/>
      <c r="N8" s="72"/>
      <c r="P8" s="147"/>
    </row>
    <row r="9" spans="1:21" ht="12.75" customHeight="1">
      <c r="A9" s="229"/>
      <c r="B9" s="229"/>
      <c r="C9" s="229"/>
      <c r="D9" s="225" t="s">
        <v>0</v>
      </c>
      <c r="E9" s="170"/>
      <c r="F9" s="227" t="s">
        <v>37</v>
      </c>
      <c r="G9" s="227"/>
      <c r="H9" s="227"/>
      <c r="I9" s="227"/>
      <c r="J9" s="227"/>
      <c r="K9" s="227"/>
      <c r="L9" s="227"/>
      <c r="M9" s="227"/>
      <c r="N9" s="227"/>
      <c r="P9" s="147"/>
    </row>
    <row r="10" spans="1:21" ht="6" customHeight="1">
      <c r="A10" s="229"/>
      <c r="B10" s="229"/>
      <c r="C10" s="229"/>
      <c r="D10" s="225"/>
      <c r="E10" s="170"/>
      <c r="F10" s="167"/>
      <c r="G10" s="167"/>
      <c r="H10" s="167"/>
      <c r="I10" s="167"/>
      <c r="J10" s="167"/>
      <c r="K10" s="167"/>
      <c r="L10" s="167"/>
      <c r="M10" s="167"/>
      <c r="N10" s="167"/>
      <c r="O10" s="167"/>
      <c r="P10" s="147"/>
    </row>
    <row r="11" spans="1:21" ht="6" customHeight="1">
      <c r="A11" s="229"/>
      <c r="B11" s="229"/>
      <c r="C11" s="229"/>
      <c r="D11" s="225"/>
      <c r="E11" s="170"/>
      <c r="F11" s="182"/>
      <c r="G11" s="182"/>
      <c r="H11" s="182"/>
      <c r="I11" s="182"/>
      <c r="J11" s="182"/>
      <c r="K11" s="182"/>
      <c r="L11" s="182"/>
      <c r="M11" s="182"/>
      <c r="N11" s="182"/>
      <c r="P11" s="147"/>
    </row>
    <row r="12" spans="1:21" ht="25.5" customHeight="1">
      <c r="A12" s="229"/>
      <c r="B12" s="229"/>
      <c r="C12" s="229"/>
      <c r="D12" s="225"/>
      <c r="E12" s="170"/>
      <c r="F12" s="170" t="s">
        <v>38</v>
      </c>
      <c r="G12" s="170"/>
      <c r="H12" s="170" t="s">
        <v>85</v>
      </c>
      <c r="I12" s="170"/>
      <c r="J12" s="170" t="s">
        <v>86</v>
      </c>
      <c r="K12" s="170"/>
      <c r="L12" s="170" t="s">
        <v>69</v>
      </c>
      <c r="M12" s="170"/>
      <c r="N12" s="180" t="s">
        <v>70</v>
      </c>
      <c r="P12" s="147"/>
    </row>
    <row r="13" spans="1:21" s="7" customFormat="1" ht="6" customHeight="1">
      <c r="A13" s="6"/>
      <c r="B13" s="6"/>
      <c r="C13" s="6"/>
      <c r="D13" s="74"/>
      <c r="E13" s="74"/>
      <c r="F13" s="74"/>
      <c r="G13" s="74"/>
      <c r="H13" s="74"/>
      <c r="I13" s="74"/>
      <c r="J13" s="74"/>
      <c r="K13" s="74"/>
      <c r="L13" s="74"/>
      <c r="M13" s="74"/>
      <c r="N13" s="74"/>
      <c r="O13" s="74"/>
      <c r="P13" s="147"/>
      <c r="Q13" s="75"/>
      <c r="R13" s="75"/>
      <c r="S13" s="75"/>
    </row>
    <row r="14" spans="1:21" ht="6" customHeight="1">
      <c r="P14" s="147"/>
    </row>
    <row r="15" spans="1:21" ht="12.75" customHeight="1">
      <c r="A15" s="241" t="s">
        <v>0</v>
      </c>
      <c r="B15" s="241"/>
      <c r="C15" s="241"/>
      <c r="D15" s="201">
        <v>105557</v>
      </c>
      <c r="E15" s="64" t="s">
        <v>189</v>
      </c>
      <c r="F15" s="64">
        <v>2522</v>
      </c>
      <c r="G15" s="64" t="s">
        <v>74</v>
      </c>
      <c r="H15" s="64">
        <v>4862</v>
      </c>
      <c r="I15" s="64" t="s">
        <v>189</v>
      </c>
      <c r="J15" s="64">
        <v>12783</v>
      </c>
      <c r="K15" s="64" t="s">
        <v>189</v>
      </c>
      <c r="L15" s="64">
        <v>33957</v>
      </c>
      <c r="M15" s="64" t="s">
        <v>189</v>
      </c>
      <c r="N15" s="64">
        <v>51433</v>
      </c>
      <c r="O15" s="66" t="s">
        <v>189</v>
      </c>
      <c r="P15" s="147"/>
      <c r="Q15" s="216"/>
      <c r="R15" s="216"/>
      <c r="S15" s="216"/>
      <c r="T15" s="216"/>
      <c r="U15" s="216"/>
    </row>
    <row r="16" spans="1:21">
      <c r="B16" s="1" t="s">
        <v>47</v>
      </c>
      <c r="D16" s="76">
        <v>16361</v>
      </c>
      <c r="E16" s="76" t="s">
        <v>189</v>
      </c>
      <c r="F16" s="76">
        <v>616</v>
      </c>
      <c r="G16" s="206" t="s">
        <v>74</v>
      </c>
      <c r="H16" s="76">
        <v>775</v>
      </c>
      <c r="I16" s="76" t="s">
        <v>74</v>
      </c>
      <c r="J16" s="76">
        <v>4186</v>
      </c>
      <c r="K16" s="76" t="s">
        <v>74</v>
      </c>
      <c r="L16" s="76">
        <v>7429</v>
      </c>
      <c r="M16" s="76" t="s">
        <v>189</v>
      </c>
      <c r="N16" s="76">
        <v>3355</v>
      </c>
      <c r="O16" s="66" t="s">
        <v>74</v>
      </c>
      <c r="P16" s="147"/>
      <c r="Q16" s="216"/>
      <c r="R16" s="216"/>
      <c r="S16" s="216"/>
      <c r="T16" s="216"/>
      <c r="U16" s="216"/>
    </row>
    <row r="17" spans="1:21">
      <c r="B17" s="1" t="s">
        <v>124</v>
      </c>
      <c r="D17" s="76">
        <v>9111</v>
      </c>
      <c r="E17" s="206" t="s">
        <v>189</v>
      </c>
      <c r="F17" s="76">
        <v>0</v>
      </c>
      <c r="G17" s="206"/>
      <c r="H17" s="76">
        <v>99</v>
      </c>
      <c r="I17" s="76" t="s">
        <v>74</v>
      </c>
      <c r="J17" s="76">
        <v>2640</v>
      </c>
      <c r="K17" s="76" t="s">
        <v>74</v>
      </c>
      <c r="L17" s="76">
        <v>2912</v>
      </c>
      <c r="M17" s="76" t="s">
        <v>74</v>
      </c>
      <c r="N17" s="76">
        <v>3460</v>
      </c>
      <c r="O17" s="66" t="s">
        <v>189</v>
      </c>
      <c r="P17" s="147"/>
      <c r="Q17" s="216"/>
      <c r="R17" s="216"/>
      <c r="S17" s="216"/>
      <c r="T17" s="216"/>
      <c r="U17" s="216"/>
    </row>
    <row r="18" spans="1:21">
      <c r="B18" s="1" t="s">
        <v>99</v>
      </c>
      <c r="D18" s="76">
        <v>13585</v>
      </c>
      <c r="E18" s="76" t="s">
        <v>189</v>
      </c>
      <c r="F18" s="76">
        <v>486</v>
      </c>
      <c r="G18" s="206" t="s">
        <v>74</v>
      </c>
      <c r="H18" s="76">
        <v>750</v>
      </c>
      <c r="I18" s="76" t="s">
        <v>74</v>
      </c>
      <c r="J18" s="76">
        <v>1384</v>
      </c>
      <c r="K18" s="76" t="s">
        <v>74</v>
      </c>
      <c r="L18" s="76">
        <v>6659</v>
      </c>
      <c r="M18" s="76" t="s">
        <v>189</v>
      </c>
      <c r="N18" s="76">
        <v>4306</v>
      </c>
      <c r="O18" s="66" t="s">
        <v>189</v>
      </c>
      <c r="P18" s="76"/>
      <c r="Q18" s="216"/>
      <c r="R18" s="216"/>
      <c r="S18" s="216"/>
      <c r="T18" s="216"/>
      <c r="U18" s="216"/>
    </row>
    <row r="19" spans="1:21">
      <c r="B19" s="1" t="s">
        <v>48</v>
      </c>
      <c r="D19" s="76">
        <v>9113</v>
      </c>
      <c r="E19" s="206" t="s">
        <v>189</v>
      </c>
      <c r="F19" s="76">
        <v>421</v>
      </c>
      <c r="G19" s="206" t="s">
        <v>74</v>
      </c>
      <c r="H19" s="76">
        <v>991</v>
      </c>
      <c r="I19" s="76" t="s">
        <v>74</v>
      </c>
      <c r="J19" s="76">
        <v>288</v>
      </c>
      <c r="K19" s="76" t="s">
        <v>74</v>
      </c>
      <c r="L19" s="76">
        <v>2134</v>
      </c>
      <c r="M19" s="76" t="s">
        <v>189</v>
      </c>
      <c r="N19" s="76">
        <v>5279</v>
      </c>
      <c r="O19" s="66" t="s">
        <v>189</v>
      </c>
      <c r="P19" s="76"/>
      <c r="Q19" s="216"/>
      <c r="R19" s="216"/>
      <c r="S19" s="216"/>
      <c r="T19" s="216"/>
      <c r="U19" s="216"/>
    </row>
    <row r="20" spans="1:21">
      <c r="B20" s="1" t="s">
        <v>49</v>
      </c>
      <c r="D20" s="76">
        <v>33345</v>
      </c>
      <c r="E20" s="76" t="s">
        <v>189</v>
      </c>
      <c r="F20" s="76">
        <v>45</v>
      </c>
      <c r="G20" s="206" t="s">
        <v>74</v>
      </c>
      <c r="H20" s="76">
        <v>879</v>
      </c>
      <c r="I20" s="76" t="s">
        <v>74</v>
      </c>
      <c r="J20" s="76">
        <v>1977</v>
      </c>
      <c r="K20" s="76" t="s">
        <v>74</v>
      </c>
      <c r="L20" s="76">
        <v>7333</v>
      </c>
      <c r="M20" s="76" t="s">
        <v>189</v>
      </c>
      <c r="N20" s="76">
        <v>23111</v>
      </c>
      <c r="O20" s="66" t="s">
        <v>189</v>
      </c>
      <c r="P20" s="76"/>
      <c r="Q20" s="216"/>
      <c r="R20" s="216"/>
      <c r="S20" s="216"/>
      <c r="T20" s="216"/>
      <c r="U20" s="216"/>
    </row>
    <row r="21" spans="1:21" ht="14.25">
      <c r="B21" s="1" t="s">
        <v>83</v>
      </c>
      <c r="D21" s="76">
        <v>1920</v>
      </c>
      <c r="E21" s="206" t="s">
        <v>74</v>
      </c>
      <c r="F21" s="63">
        <v>0</v>
      </c>
      <c r="G21" s="101"/>
      <c r="H21" s="63">
        <v>0</v>
      </c>
      <c r="I21" s="101"/>
      <c r="J21" s="76">
        <v>671</v>
      </c>
      <c r="K21" s="206" t="s">
        <v>74</v>
      </c>
      <c r="L21" s="76">
        <v>724</v>
      </c>
      <c r="M21" s="206" t="s">
        <v>74</v>
      </c>
      <c r="N21" s="76">
        <v>525</v>
      </c>
      <c r="O21" s="147" t="s">
        <v>74</v>
      </c>
      <c r="P21" s="76"/>
      <c r="Q21" s="216"/>
      <c r="R21" s="216"/>
      <c r="S21" s="216"/>
      <c r="T21" s="216"/>
      <c r="U21" s="216"/>
    </row>
    <row r="22" spans="1:21">
      <c r="B22" s="20" t="s">
        <v>29</v>
      </c>
      <c r="D22" s="76">
        <v>3862</v>
      </c>
      <c r="E22" s="206" t="s">
        <v>74</v>
      </c>
      <c r="F22" s="63">
        <v>283</v>
      </c>
      <c r="G22" s="101" t="s">
        <v>74</v>
      </c>
      <c r="H22" s="63">
        <v>70</v>
      </c>
      <c r="I22" s="101" t="s">
        <v>74</v>
      </c>
      <c r="J22" s="76">
        <v>68</v>
      </c>
      <c r="K22" s="206" t="s">
        <v>74</v>
      </c>
      <c r="L22" s="76">
        <v>1801</v>
      </c>
      <c r="M22" s="206" t="s">
        <v>74</v>
      </c>
      <c r="N22" s="76">
        <v>1640</v>
      </c>
      <c r="O22" s="66" t="s">
        <v>74</v>
      </c>
      <c r="P22" s="76"/>
      <c r="Q22" s="216"/>
      <c r="R22" s="216"/>
      <c r="S22" s="216"/>
      <c r="T22" s="216"/>
      <c r="U22" s="216"/>
    </row>
    <row r="23" spans="1:21" ht="6.95" customHeight="1">
      <c r="B23" s="20"/>
      <c r="D23" s="76"/>
      <c r="E23" s="76"/>
      <c r="F23" s="76"/>
      <c r="G23" s="76"/>
      <c r="H23" s="76"/>
      <c r="I23" s="76"/>
      <c r="J23" s="76"/>
      <c r="K23" s="76"/>
      <c r="L23" s="76"/>
      <c r="M23" s="76"/>
      <c r="N23" s="76"/>
      <c r="P23" s="76"/>
      <c r="Q23" s="216"/>
      <c r="R23" s="216"/>
      <c r="S23" s="216"/>
      <c r="T23" s="216"/>
      <c r="U23" s="216"/>
    </row>
    <row r="24" spans="1:21">
      <c r="A24" s="29" t="s">
        <v>141</v>
      </c>
      <c r="B24" s="29"/>
      <c r="D24" s="141">
        <v>87297</v>
      </c>
      <c r="E24" s="64" t="s">
        <v>189</v>
      </c>
      <c r="F24" s="64">
        <v>1851</v>
      </c>
      <c r="G24" s="64" t="s">
        <v>74</v>
      </c>
      <c r="H24" s="64">
        <v>3564</v>
      </c>
      <c r="I24" s="64" t="s">
        <v>189</v>
      </c>
      <c r="J24" s="64">
        <v>11214</v>
      </c>
      <c r="K24" s="64" t="s">
        <v>189</v>
      </c>
      <c r="L24" s="64">
        <v>28992</v>
      </c>
      <c r="M24" s="64" t="s">
        <v>189</v>
      </c>
      <c r="N24" s="64">
        <v>41676</v>
      </c>
      <c r="O24" s="66" t="s">
        <v>189</v>
      </c>
      <c r="P24" s="64"/>
      <c r="Q24" s="216"/>
      <c r="R24" s="216"/>
      <c r="S24" s="216"/>
      <c r="T24" s="216"/>
      <c r="U24" s="216"/>
    </row>
    <row r="25" spans="1:21">
      <c r="B25" s="1" t="s">
        <v>47</v>
      </c>
      <c r="D25" s="76">
        <v>19844</v>
      </c>
      <c r="E25" s="206" t="s">
        <v>189</v>
      </c>
      <c r="F25" s="76">
        <v>986</v>
      </c>
      <c r="G25" s="206" t="s">
        <v>74</v>
      </c>
      <c r="H25" s="76">
        <v>1208</v>
      </c>
      <c r="I25" s="76" t="s">
        <v>74</v>
      </c>
      <c r="J25" s="76">
        <v>4941</v>
      </c>
      <c r="K25" s="206" t="s">
        <v>189</v>
      </c>
      <c r="L25" s="76">
        <v>8911</v>
      </c>
      <c r="M25" s="76" t="s">
        <v>189</v>
      </c>
      <c r="N25" s="76">
        <v>3798</v>
      </c>
      <c r="O25" s="147" t="s">
        <v>74</v>
      </c>
      <c r="P25" s="76"/>
      <c r="Q25" s="216"/>
      <c r="R25" s="216"/>
      <c r="S25" s="216"/>
      <c r="T25" s="216"/>
      <c r="U25" s="216"/>
    </row>
    <row r="26" spans="1:21">
      <c r="B26" s="1" t="s">
        <v>124</v>
      </c>
      <c r="D26" s="76">
        <v>10914</v>
      </c>
      <c r="E26" s="206" t="s">
        <v>189</v>
      </c>
      <c r="F26" s="76">
        <v>0</v>
      </c>
      <c r="G26" s="206"/>
      <c r="H26" s="76">
        <v>297</v>
      </c>
      <c r="I26" s="206" t="s">
        <v>74</v>
      </c>
      <c r="J26" s="76">
        <v>2839</v>
      </c>
      <c r="K26" s="206" t="s">
        <v>74</v>
      </c>
      <c r="L26" s="76">
        <v>3425</v>
      </c>
      <c r="M26" s="76" t="s">
        <v>74</v>
      </c>
      <c r="N26" s="76">
        <v>4353</v>
      </c>
      <c r="O26" s="66" t="s">
        <v>189</v>
      </c>
      <c r="P26" s="76"/>
    </row>
    <row r="27" spans="1:21">
      <c r="B27" s="1" t="s">
        <v>99</v>
      </c>
      <c r="C27" s="95" t="s">
        <v>164</v>
      </c>
      <c r="D27" s="76">
        <v>15707</v>
      </c>
      <c r="E27" s="206" t="s">
        <v>189</v>
      </c>
      <c r="F27" s="76">
        <v>486</v>
      </c>
      <c r="G27" s="206" t="s">
        <v>74</v>
      </c>
      <c r="H27" s="76">
        <v>1140</v>
      </c>
      <c r="I27" s="206" t="s">
        <v>74</v>
      </c>
      <c r="J27" s="76">
        <v>1652</v>
      </c>
      <c r="K27" s="76" t="s">
        <v>74</v>
      </c>
      <c r="L27" s="76">
        <v>7506</v>
      </c>
      <c r="M27" s="76" t="s">
        <v>189</v>
      </c>
      <c r="N27" s="76">
        <v>4923</v>
      </c>
      <c r="O27" s="66" t="s">
        <v>189</v>
      </c>
      <c r="P27" s="76"/>
    </row>
    <row r="28" spans="1:21">
      <c r="B28" s="1" t="s">
        <v>48</v>
      </c>
      <c r="D28" s="76">
        <v>11523</v>
      </c>
      <c r="E28" s="206" t="s">
        <v>189</v>
      </c>
      <c r="F28" s="76">
        <v>421</v>
      </c>
      <c r="G28" s="206" t="s">
        <v>74</v>
      </c>
      <c r="H28" s="76">
        <v>1203</v>
      </c>
      <c r="I28" s="206" t="s">
        <v>74</v>
      </c>
      <c r="J28" s="76">
        <v>288</v>
      </c>
      <c r="K28" s="206" t="s">
        <v>74</v>
      </c>
      <c r="L28" s="76">
        <v>2681</v>
      </c>
      <c r="M28" s="76" t="s">
        <v>189</v>
      </c>
      <c r="N28" s="76">
        <v>6930</v>
      </c>
      <c r="O28" s="66" t="s">
        <v>189</v>
      </c>
      <c r="P28" s="76"/>
      <c r="Q28" s="147"/>
    </row>
    <row r="29" spans="1:21">
      <c r="B29" s="1" t="s">
        <v>49</v>
      </c>
      <c r="D29" s="76">
        <v>41267</v>
      </c>
      <c r="E29" s="206" t="s">
        <v>189</v>
      </c>
      <c r="F29" s="76">
        <v>346</v>
      </c>
      <c r="G29" s="206" t="s">
        <v>74</v>
      </c>
      <c r="H29" s="76">
        <v>879</v>
      </c>
      <c r="I29" s="206" t="s">
        <v>74</v>
      </c>
      <c r="J29" s="76">
        <v>2265</v>
      </c>
      <c r="K29" s="206" t="s">
        <v>74</v>
      </c>
      <c r="L29" s="76">
        <v>8684</v>
      </c>
      <c r="M29" s="76" t="s">
        <v>189</v>
      </c>
      <c r="N29" s="76">
        <v>29093</v>
      </c>
      <c r="O29" s="66" t="s">
        <v>189</v>
      </c>
      <c r="P29" s="76"/>
    </row>
    <row r="30" spans="1:21" ht="14.25">
      <c r="B30" s="1" t="s">
        <v>83</v>
      </c>
      <c r="D30" s="76">
        <v>2189</v>
      </c>
      <c r="E30" s="206" t="s">
        <v>74</v>
      </c>
      <c r="F30" s="63">
        <v>0</v>
      </c>
      <c r="G30" s="101"/>
      <c r="H30" s="63">
        <v>0</v>
      </c>
      <c r="I30" s="101"/>
      <c r="J30" s="76">
        <v>671</v>
      </c>
      <c r="K30" s="206" t="s">
        <v>74</v>
      </c>
      <c r="L30" s="63">
        <v>949</v>
      </c>
      <c r="M30" s="101" t="s">
        <v>74</v>
      </c>
      <c r="N30" s="76">
        <v>569</v>
      </c>
      <c r="O30" s="147" t="s">
        <v>74</v>
      </c>
      <c r="P30" s="76"/>
      <c r="Q30" s="147"/>
    </row>
    <row r="31" spans="1:21">
      <c r="B31" s="20" t="s">
        <v>29</v>
      </c>
      <c r="C31" s="20"/>
      <c r="D31" s="76">
        <v>4113</v>
      </c>
      <c r="E31" s="206" t="s">
        <v>189</v>
      </c>
      <c r="F31" s="63">
        <v>283</v>
      </c>
      <c r="G31" s="101" t="s">
        <v>74</v>
      </c>
      <c r="H31" s="63">
        <v>135</v>
      </c>
      <c r="I31" s="101" t="s">
        <v>74</v>
      </c>
      <c r="J31" s="76">
        <v>127</v>
      </c>
      <c r="K31" s="206" t="s">
        <v>74</v>
      </c>
      <c r="L31" s="63">
        <v>1801</v>
      </c>
      <c r="M31" s="101" t="s">
        <v>74</v>
      </c>
      <c r="N31" s="76">
        <v>1767</v>
      </c>
      <c r="O31" s="147" t="s">
        <v>74</v>
      </c>
      <c r="P31" s="76"/>
    </row>
    <row r="32" spans="1:21" ht="6.95" customHeight="1">
      <c r="B32" s="20"/>
      <c r="C32" s="20"/>
      <c r="D32" s="76"/>
      <c r="E32" s="76"/>
      <c r="F32" s="76"/>
      <c r="G32" s="76"/>
      <c r="H32" s="76"/>
      <c r="I32" s="76"/>
      <c r="J32" s="76"/>
      <c r="K32" s="76"/>
      <c r="L32" s="76"/>
      <c r="M32" s="76"/>
      <c r="N32" s="76"/>
      <c r="P32" s="76"/>
    </row>
    <row r="33" spans="1:19">
      <c r="A33" s="29" t="s">
        <v>143</v>
      </c>
      <c r="B33" s="29"/>
      <c r="D33" s="141">
        <v>18260</v>
      </c>
      <c r="E33" s="64" t="s">
        <v>189</v>
      </c>
      <c r="F33" s="64">
        <v>671</v>
      </c>
      <c r="G33" s="64" t="s">
        <v>74</v>
      </c>
      <c r="H33" s="64">
        <v>1298</v>
      </c>
      <c r="I33" s="64" t="s">
        <v>74</v>
      </c>
      <c r="J33" s="64">
        <v>1569</v>
      </c>
      <c r="K33" s="64" t="s">
        <v>74</v>
      </c>
      <c r="L33" s="64">
        <v>4965</v>
      </c>
      <c r="M33" s="64" t="s">
        <v>189</v>
      </c>
      <c r="N33" s="64">
        <v>9757</v>
      </c>
      <c r="O33" s="66" t="s">
        <v>189</v>
      </c>
      <c r="P33" s="64"/>
      <c r="Q33" s="147"/>
    </row>
    <row r="34" spans="1:19">
      <c r="B34" s="1" t="s">
        <v>47</v>
      </c>
      <c r="D34" s="76">
        <v>3483</v>
      </c>
      <c r="E34" s="76" t="s">
        <v>189</v>
      </c>
      <c r="F34" s="76">
        <v>370</v>
      </c>
      <c r="G34" s="76" t="s">
        <v>74</v>
      </c>
      <c r="H34" s="76">
        <v>433</v>
      </c>
      <c r="I34" s="76" t="s">
        <v>74</v>
      </c>
      <c r="J34" s="76">
        <v>755</v>
      </c>
      <c r="K34" s="76" t="s">
        <v>74</v>
      </c>
      <c r="L34" s="76">
        <v>1482</v>
      </c>
      <c r="M34" s="76" t="s">
        <v>74</v>
      </c>
      <c r="N34" s="76">
        <v>443</v>
      </c>
      <c r="O34" s="66" t="s">
        <v>74</v>
      </c>
      <c r="P34" s="76"/>
      <c r="Q34" s="147"/>
    </row>
    <row r="35" spans="1:19">
      <c r="B35" s="1" t="s">
        <v>124</v>
      </c>
      <c r="D35" s="76">
        <v>1803</v>
      </c>
      <c r="E35" s="206" t="s">
        <v>74</v>
      </c>
      <c r="F35" s="76">
        <v>0</v>
      </c>
      <c r="G35" s="206"/>
      <c r="H35" s="76">
        <v>198</v>
      </c>
      <c r="I35" s="76" t="s">
        <v>74</v>
      </c>
      <c r="J35" s="76">
        <v>199</v>
      </c>
      <c r="K35" s="76" t="s">
        <v>74</v>
      </c>
      <c r="L35" s="76">
        <v>513</v>
      </c>
      <c r="M35" s="76" t="s">
        <v>74</v>
      </c>
      <c r="N35" s="76">
        <v>893</v>
      </c>
      <c r="O35" s="66" t="s">
        <v>74</v>
      </c>
      <c r="P35" s="76"/>
    </row>
    <row r="36" spans="1:19">
      <c r="B36" s="1" t="s">
        <v>99</v>
      </c>
      <c r="D36" s="76">
        <v>2122</v>
      </c>
      <c r="E36" s="76" t="s">
        <v>189</v>
      </c>
      <c r="F36" s="76">
        <v>0</v>
      </c>
      <c r="G36" s="206"/>
      <c r="H36" s="76">
        <v>390</v>
      </c>
      <c r="I36" s="76" t="s">
        <v>74</v>
      </c>
      <c r="J36" s="76">
        <v>268</v>
      </c>
      <c r="K36" s="76" t="s">
        <v>74</v>
      </c>
      <c r="L36" s="76">
        <v>847</v>
      </c>
      <c r="M36" s="76" t="s">
        <v>74</v>
      </c>
      <c r="N36" s="76">
        <v>617</v>
      </c>
      <c r="O36" s="66" t="s">
        <v>74</v>
      </c>
      <c r="P36" s="76"/>
    </row>
    <row r="37" spans="1:19">
      <c r="B37" s="1" t="s">
        <v>48</v>
      </c>
      <c r="D37" s="76">
        <v>2410</v>
      </c>
      <c r="E37" s="206" t="s">
        <v>189</v>
      </c>
      <c r="F37" s="76">
        <v>0</v>
      </c>
      <c r="G37" s="206"/>
      <c r="H37" s="76">
        <v>212</v>
      </c>
      <c r="I37" s="76" t="s">
        <v>74</v>
      </c>
      <c r="J37" s="76">
        <v>0</v>
      </c>
      <c r="K37" s="76"/>
      <c r="L37" s="76">
        <v>547</v>
      </c>
      <c r="M37" s="76" t="s">
        <v>74</v>
      </c>
      <c r="N37" s="76">
        <v>1651</v>
      </c>
      <c r="O37" s="66" t="s">
        <v>74</v>
      </c>
      <c r="P37" s="76"/>
    </row>
    <row r="38" spans="1:19">
      <c r="B38" s="1" t="s">
        <v>49</v>
      </c>
      <c r="D38" s="76">
        <v>7922</v>
      </c>
      <c r="E38" s="76" t="s">
        <v>189</v>
      </c>
      <c r="F38" s="76">
        <v>301</v>
      </c>
      <c r="G38" s="206" t="s">
        <v>74</v>
      </c>
      <c r="H38" s="76">
        <v>0</v>
      </c>
      <c r="I38" s="76"/>
      <c r="J38" s="76">
        <v>288</v>
      </c>
      <c r="K38" s="76" t="s">
        <v>74</v>
      </c>
      <c r="L38" s="76">
        <v>1351</v>
      </c>
      <c r="M38" s="76" t="s">
        <v>74</v>
      </c>
      <c r="N38" s="76">
        <v>5982</v>
      </c>
      <c r="O38" s="66" t="s">
        <v>189</v>
      </c>
      <c r="P38" s="76"/>
    </row>
    <row r="39" spans="1:19" ht="14.25">
      <c r="B39" s="1" t="s">
        <v>83</v>
      </c>
      <c r="D39" s="76">
        <v>269</v>
      </c>
      <c r="E39" s="206" t="s">
        <v>74</v>
      </c>
      <c r="F39" s="63">
        <v>0</v>
      </c>
      <c r="G39" s="101"/>
      <c r="H39" s="63">
        <v>0</v>
      </c>
      <c r="I39" s="101"/>
      <c r="J39" s="76">
        <v>0</v>
      </c>
      <c r="K39" s="206"/>
      <c r="L39" s="76">
        <v>225</v>
      </c>
      <c r="M39" s="206" t="s">
        <v>74</v>
      </c>
      <c r="N39" s="76">
        <v>44</v>
      </c>
      <c r="O39" s="147" t="s">
        <v>74</v>
      </c>
      <c r="P39" s="76"/>
      <c r="Q39" s="147"/>
    </row>
    <row r="40" spans="1:19">
      <c r="B40" s="20" t="s">
        <v>29</v>
      </c>
      <c r="C40" s="20"/>
      <c r="D40" s="76">
        <v>251</v>
      </c>
      <c r="E40" s="206" t="s">
        <v>74</v>
      </c>
      <c r="F40" s="63">
        <v>0</v>
      </c>
      <c r="G40" s="101"/>
      <c r="H40" s="63">
        <v>65</v>
      </c>
      <c r="I40" s="101" t="s">
        <v>74</v>
      </c>
      <c r="J40" s="63">
        <v>59</v>
      </c>
      <c r="K40" s="101" t="s">
        <v>74</v>
      </c>
      <c r="L40" s="63">
        <v>0</v>
      </c>
      <c r="M40" s="101"/>
      <c r="N40" s="76">
        <v>127</v>
      </c>
      <c r="O40" s="66" t="s">
        <v>74</v>
      </c>
      <c r="P40" s="76"/>
    </row>
    <row r="41" spans="1:19" ht="6.95" customHeight="1">
      <c r="A41" s="6"/>
      <c r="B41" s="59"/>
      <c r="C41" s="59"/>
      <c r="D41" s="148"/>
      <c r="E41" s="148"/>
      <c r="F41" s="149"/>
      <c r="G41" s="149"/>
      <c r="H41" s="149"/>
      <c r="I41" s="149"/>
      <c r="J41" s="149"/>
      <c r="K41" s="149"/>
      <c r="L41" s="149"/>
      <c r="M41" s="149"/>
      <c r="N41" s="148"/>
      <c r="O41" s="74"/>
      <c r="P41" s="148"/>
    </row>
    <row r="42" spans="1:19" ht="6.95" customHeight="1">
      <c r="A42" s="7"/>
      <c r="B42" s="60"/>
      <c r="C42" s="60"/>
      <c r="D42" s="150"/>
      <c r="E42" s="150"/>
      <c r="F42" s="151"/>
      <c r="G42" s="151"/>
      <c r="H42" s="151"/>
      <c r="I42" s="151"/>
      <c r="J42" s="151"/>
      <c r="K42" s="151"/>
      <c r="L42" s="151"/>
      <c r="M42" s="151"/>
      <c r="N42" s="150"/>
    </row>
    <row r="43" spans="1:19">
      <c r="A43" s="229" t="s">
        <v>133</v>
      </c>
      <c r="B43" s="229"/>
      <c r="C43" s="229"/>
      <c r="D43" s="251" t="s">
        <v>166</v>
      </c>
      <c r="E43" s="251"/>
      <c r="F43" s="251"/>
      <c r="G43" s="251"/>
      <c r="H43" s="251"/>
      <c r="I43" s="251"/>
      <c r="J43" s="251"/>
      <c r="K43" s="251"/>
      <c r="L43" s="251"/>
      <c r="M43" s="251"/>
      <c r="N43" s="251"/>
    </row>
    <row r="44" spans="1:19" ht="6.95" customHeight="1">
      <c r="A44" s="229"/>
      <c r="B44" s="229"/>
      <c r="C44" s="229"/>
      <c r="D44" s="178"/>
      <c r="E44" s="178"/>
      <c r="F44" s="178"/>
      <c r="G44" s="178"/>
      <c r="H44" s="178"/>
      <c r="I44" s="178"/>
      <c r="J44" s="178"/>
      <c r="K44" s="178"/>
      <c r="L44" s="178"/>
      <c r="M44" s="178"/>
      <c r="N44" s="178"/>
    </row>
    <row r="45" spans="1:19" ht="6.95" customHeight="1">
      <c r="A45" s="229"/>
      <c r="B45" s="229"/>
      <c r="C45" s="229"/>
      <c r="D45" s="72"/>
      <c r="E45" s="72"/>
      <c r="F45" s="72"/>
      <c r="G45" s="72"/>
      <c r="H45" s="72"/>
      <c r="I45" s="72"/>
      <c r="J45" s="72"/>
      <c r="K45" s="72"/>
      <c r="L45" s="72"/>
      <c r="M45" s="72"/>
      <c r="N45" s="72"/>
    </row>
    <row r="46" spans="1:19" s="9" customFormat="1" ht="12.75" customHeight="1">
      <c r="A46" s="229"/>
      <c r="B46" s="229"/>
      <c r="C46" s="229"/>
      <c r="D46" s="225" t="s">
        <v>0</v>
      </c>
      <c r="E46" s="170"/>
      <c r="F46" s="227" t="s">
        <v>37</v>
      </c>
      <c r="G46" s="227"/>
      <c r="H46" s="227"/>
      <c r="I46" s="227"/>
      <c r="J46" s="227"/>
      <c r="K46" s="227"/>
      <c r="L46" s="227"/>
      <c r="M46" s="227"/>
      <c r="N46" s="227"/>
      <c r="O46" s="82"/>
      <c r="P46" s="82"/>
      <c r="Q46" s="82"/>
      <c r="R46" s="82"/>
      <c r="S46" s="82"/>
    </row>
    <row r="47" spans="1:19" s="9" customFormat="1" ht="6.95" customHeight="1">
      <c r="A47" s="229"/>
      <c r="B47" s="229"/>
      <c r="C47" s="229"/>
      <c r="D47" s="225"/>
      <c r="E47" s="170"/>
      <c r="F47" s="177"/>
      <c r="G47" s="177"/>
      <c r="H47" s="177"/>
      <c r="I47" s="177"/>
      <c r="J47" s="177"/>
      <c r="K47" s="177"/>
      <c r="L47" s="177"/>
      <c r="M47" s="177"/>
      <c r="N47" s="177"/>
      <c r="O47" s="82"/>
      <c r="P47" s="82"/>
      <c r="Q47" s="82"/>
      <c r="R47" s="82"/>
      <c r="S47" s="82"/>
    </row>
    <row r="48" spans="1:19" s="9" customFormat="1" ht="6.95" customHeight="1">
      <c r="A48" s="229"/>
      <c r="B48" s="229"/>
      <c r="C48" s="229"/>
      <c r="D48" s="225"/>
      <c r="E48" s="170"/>
      <c r="F48" s="182"/>
      <c r="G48" s="182"/>
      <c r="H48" s="182"/>
      <c r="I48" s="182"/>
      <c r="J48" s="182"/>
      <c r="K48" s="182"/>
      <c r="L48" s="182"/>
      <c r="M48" s="182"/>
      <c r="N48" s="182"/>
      <c r="O48" s="82"/>
      <c r="P48" s="82"/>
      <c r="Q48" s="82"/>
      <c r="R48" s="82"/>
      <c r="S48" s="82"/>
    </row>
    <row r="49" spans="1:19" s="9" customFormat="1" ht="33" customHeight="1">
      <c r="A49" s="229"/>
      <c r="B49" s="229"/>
      <c r="C49" s="229"/>
      <c r="D49" s="225"/>
      <c r="E49" s="170"/>
      <c r="F49" s="170" t="s">
        <v>38</v>
      </c>
      <c r="G49" s="170"/>
      <c r="H49" s="170" t="s">
        <v>85</v>
      </c>
      <c r="I49" s="170"/>
      <c r="J49" s="170" t="s">
        <v>86</v>
      </c>
      <c r="K49" s="170"/>
      <c r="L49" s="170" t="s">
        <v>69</v>
      </c>
      <c r="M49" s="170"/>
      <c r="N49" s="170" t="s">
        <v>70</v>
      </c>
      <c r="O49" s="82"/>
      <c r="P49" s="82"/>
      <c r="Q49" s="82"/>
      <c r="R49" s="82"/>
      <c r="S49" s="82"/>
    </row>
    <row r="50" spans="1:19" ht="6.95" customHeight="1">
      <c r="A50" s="6"/>
      <c r="B50" s="6"/>
      <c r="C50" s="6"/>
      <c r="D50" s="74"/>
      <c r="E50" s="74"/>
      <c r="F50" s="74"/>
      <c r="G50" s="74"/>
      <c r="H50" s="74"/>
      <c r="I50" s="74"/>
      <c r="J50" s="74"/>
      <c r="K50" s="74"/>
      <c r="L50" s="74"/>
      <c r="M50" s="74"/>
      <c r="N50" s="74"/>
    </row>
    <row r="51" spans="1:19" ht="6.95" customHeight="1"/>
    <row r="52" spans="1:19">
      <c r="A52" s="241" t="s">
        <v>0</v>
      </c>
      <c r="B52" s="241"/>
      <c r="C52" s="241"/>
      <c r="D52" s="67">
        <f>SUM(D53:D58)</f>
        <v>82.044348296376413</v>
      </c>
      <c r="E52" s="67"/>
      <c r="F52" s="67">
        <f>SUM(F53:F58)</f>
        <v>70.031263957123713</v>
      </c>
      <c r="G52" s="67"/>
      <c r="H52" s="67">
        <f>SUM(H53:H58)</f>
        <v>72.913188647746239</v>
      </c>
      <c r="I52" s="67"/>
      <c r="J52" s="67">
        <f>SUM(J53:J58)</f>
        <v>87.660243806527703</v>
      </c>
      <c r="K52" s="67"/>
      <c r="L52" s="67">
        <f>SUM(L53:L58)</f>
        <v>84.559646722229132</v>
      </c>
      <c r="M52" s="67"/>
      <c r="N52" s="67">
        <f>SUM(N53:N58)</f>
        <v>80.404876187415908</v>
      </c>
    </row>
    <row r="53" spans="1:19">
      <c r="B53" s="1" t="s">
        <v>47</v>
      </c>
      <c r="D53" s="65">
        <f>D16/(D$15-D$22)*100</f>
        <v>16.088303259747285</v>
      </c>
      <c r="E53" s="65"/>
      <c r="F53" s="65">
        <f>F16/(F$15-F$22)*100</f>
        <v>27.512282268870031</v>
      </c>
      <c r="G53" s="65"/>
      <c r="H53" s="65">
        <f>H16/(H$15-H$22)*100</f>
        <v>16.172787979966611</v>
      </c>
      <c r="I53" s="65"/>
      <c r="J53" s="65">
        <f>J16/(J$15-J$22)*100</f>
        <v>32.921745969327567</v>
      </c>
      <c r="K53" s="65"/>
      <c r="L53" s="65">
        <f>L16/(L$15-L$22)*100</f>
        <v>23.102997885309119</v>
      </c>
      <c r="M53" s="65"/>
      <c r="N53" s="65">
        <f>N16/(N$15-N$22)*100</f>
        <v>6.7378948848231675</v>
      </c>
    </row>
    <row r="54" spans="1:19">
      <c r="B54" s="1" t="s">
        <v>124</v>
      </c>
      <c r="D54" s="65">
        <f t="shared" ref="D54:F58" si="0">D17/(D$15-D$22)*100</f>
        <v>8.9591425340478885</v>
      </c>
      <c r="E54" s="65"/>
      <c r="F54" s="65">
        <f t="shared" si="0"/>
        <v>0</v>
      </c>
      <c r="G54" s="65"/>
      <c r="H54" s="65">
        <f t="shared" ref="H54" si="1">H17/(H$15-H$22)*100</f>
        <v>2.0659432387312187</v>
      </c>
      <c r="I54" s="65"/>
      <c r="J54" s="65">
        <f t="shared" ref="J54" si="2">J17/(J$15-J$22)*100</f>
        <v>20.762878489972472</v>
      </c>
      <c r="K54" s="65"/>
      <c r="L54" s="65">
        <f t="shared" ref="L54" si="3">L17/(L$15-L$22)*100</f>
        <v>9.0558527179997519</v>
      </c>
      <c r="M54" s="65"/>
      <c r="N54" s="65">
        <f t="shared" ref="N54" si="4">N17/(N$15-N$22)*100</f>
        <v>6.9487678991022834</v>
      </c>
    </row>
    <row r="55" spans="1:19">
      <c r="B55" s="1" t="s">
        <v>99</v>
      </c>
      <c r="D55" s="65">
        <f t="shared" si="0"/>
        <v>13.358572201189833</v>
      </c>
      <c r="E55" s="65"/>
      <c r="F55" s="65">
        <f t="shared" si="0"/>
        <v>21.706118803037068</v>
      </c>
      <c r="G55" s="65"/>
      <c r="H55" s="65">
        <f t="shared" ref="H55" si="5">H18/(H$15-H$22)*100</f>
        <v>15.651085141903174</v>
      </c>
      <c r="I55" s="65"/>
      <c r="J55" s="65">
        <f t="shared" ref="J55" si="6">J18/(J$15-J$22)*100</f>
        <v>10.884781753834053</v>
      </c>
      <c r="K55" s="65"/>
      <c r="L55" s="65">
        <f t="shared" ref="L55" si="7">L18/(L$15-L$22)*100</f>
        <v>20.708421445453414</v>
      </c>
      <c r="M55" s="65"/>
      <c r="N55" s="65">
        <f t="shared" ref="N55" si="8">N18/(N$15-N$22)*100</f>
        <v>8.647801899865442</v>
      </c>
    </row>
    <row r="56" spans="1:19">
      <c r="B56" s="1" t="s">
        <v>48</v>
      </c>
      <c r="D56" s="65">
        <f t="shared" si="0"/>
        <v>8.9611091990756684</v>
      </c>
      <c r="E56" s="65"/>
      <c r="F56" s="65">
        <f t="shared" si="0"/>
        <v>18.803037070120592</v>
      </c>
      <c r="G56" s="65"/>
      <c r="H56" s="65">
        <f t="shared" ref="H56" si="9">H19/(H$15-H$22)*100</f>
        <v>20.680300500834726</v>
      </c>
      <c r="I56" s="65"/>
      <c r="J56" s="65">
        <f t="shared" ref="J56" si="10">J19/(J$15-J$22)*100</f>
        <v>2.265041289815179</v>
      </c>
      <c r="K56" s="65"/>
      <c r="L56" s="65">
        <f t="shared" ref="L56" si="11">L19/(L$15-L$22)*100</f>
        <v>6.6363975618858069</v>
      </c>
      <c r="M56" s="65"/>
      <c r="N56" s="65">
        <f t="shared" ref="N56" si="12">N19/(N$15-N$22)*100</f>
        <v>10.601891832185247</v>
      </c>
    </row>
    <row r="57" spans="1:19">
      <c r="B57" s="1" t="s">
        <v>49</v>
      </c>
      <c r="D57" s="65">
        <f t="shared" si="0"/>
        <v>32.789222675647771</v>
      </c>
      <c r="E57" s="65"/>
      <c r="F57" s="65">
        <f t="shared" si="0"/>
        <v>2.0098258150960246</v>
      </c>
      <c r="G57" s="65"/>
      <c r="H57" s="65">
        <f t="shared" ref="H57" si="13">H20/(H$15-H$22)*100</f>
        <v>18.343071786310517</v>
      </c>
      <c r="I57" s="65"/>
      <c r="J57" s="65">
        <f t="shared" ref="J57" si="14">J20/(J$15-J$22)*100</f>
        <v>15.548564687377114</v>
      </c>
      <c r="K57" s="65"/>
      <c r="L57" s="65">
        <f t="shared" ref="L57" si="15">L20/(L$15-L$22)*100</f>
        <v>22.804453290210226</v>
      </c>
      <c r="M57" s="65"/>
      <c r="N57" s="65">
        <f t="shared" ref="N57" si="16">N20/(N$15-N$22)*100</f>
        <v>46.414154600044185</v>
      </c>
    </row>
    <row r="58" spans="1:19" ht="14.25">
      <c r="B58" s="1" t="s">
        <v>83</v>
      </c>
      <c r="D58" s="65">
        <f t="shared" si="0"/>
        <v>1.8879984266679779</v>
      </c>
      <c r="E58" s="65"/>
      <c r="F58" s="65">
        <f t="shared" si="0"/>
        <v>0</v>
      </c>
      <c r="G58" s="65"/>
      <c r="H58" s="65">
        <f t="shared" ref="H58" si="17">H21/(H$15-H$22)*100</f>
        <v>0</v>
      </c>
      <c r="I58" s="65"/>
      <c r="J58" s="65">
        <f t="shared" ref="J58" si="18">J21/(J$15-J$22)*100</f>
        <v>5.2772316162013366</v>
      </c>
      <c r="K58" s="65"/>
      <c r="L58" s="65">
        <f t="shared" ref="L58" si="19">L21/(L$15-L$22)*100</f>
        <v>2.2515238213708173</v>
      </c>
      <c r="M58" s="65"/>
      <c r="N58" s="65">
        <f t="shared" ref="N58" si="20">N21/(N$15-N$22)*100</f>
        <v>1.0543650713955777</v>
      </c>
    </row>
    <row r="59" spans="1:19" ht="6.95" customHeight="1">
      <c r="B59" s="20"/>
      <c r="D59" s="76"/>
      <c r="E59" s="76"/>
      <c r="F59" s="76"/>
      <c r="G59" s="76"/>
      <c r="H59" s="76"/>
      <c r="I59" s="76"/>
      <c r="J59" s="76"/>
      <c r="K59" s="76"/>
      <c r="L59" s="76"/>
      <c r="M59" s="76"/>
      <c r="N59" s="76"/>
    </row>
    <row r="60" spans="1:19">
      <c r="A60" s="29" t="s">
        <v>141</v>
      </c>
      <c r="B60" s="29"/>
      <c r="D60" s="67">
        <f>SUM(D61:D66)</f>
        <v>121.9513367955376</v>
      </c>
      <c r="E60" s="67"/>
      <c r="F60" s="67">
        <f>SUM(F61:F66)</f>
        <v>142.79336734693879</v>
      </c>
      <c r="G60" s="67"/>
      <c r="H60" s="67">
        <f>SUM(H61:H66)</f>
        <v>137.85360163312919</v>
      </c>
      <c r="I60" s="67"/>
      <c r="J60" s="67">
        <f>SUM(J61:J66)</f>
        <v>114.15170920898352</v>
      </c>
      <c r="K60" s="67"/>
      <c r="L60" s="67">
        <f>SUM(L61:L66)</f>
        <v>118.2597182891398</v>
      </c>
      <c r="M60" s="67"/>
      <c r="N60" s="67">
        <f>SUM(N61:N66)</f>
        <v>124.44811947179835</v>
      </c>
    </row>
    <row r="61" spans="1:19">
      <c r="B61" s="1" t="s">
        <v>47</v>
      </c>
      <c r="D61" s="65">
        <f>D25/(D$24-D$31)*100</f>
        <v>23.855549144066167</v>
      </c>
      <c r="E61" s="65"/>
      <c r="F61" s="65">
        <f>F25/(F$24-F$31)*100</f>
        <v>62.882653061224488</v>
      </c>
      <c r="G61" s="65"/>
      <c r="H61" s="65">
        <f>H25/(H$24-H$31)*100</f>
        <v>35.228929717118696</v>
      </c>
      <c r="I61" s="65"/>
      <c r="J61" s="65">
        <f>J25/(J$24-J$31)*100</f>
        <v>44.565707585460451</v>
      </c>
      <c r="K61" s="65"/>
      <c r="L61" s="65">
        <f>L25/(L$24-L$31)*100</f>
        <v>32.771873046228535</v>
      </c>
      <c r="M61" s="65"/>
      <c r="N61" s="65">
        <f>N25/(N$24-N$31)*100</f>
        <v>9.5166503796136208</v>
      </c>
    </row>
    <row r="62" spans="1:19">
      <c r="B62" s="1" t="s">
        <v>124</v>
      </c>
      <c r="D62" s="65">
        <f t="shared" ref="D62:F66" si="21">D26/(D$24-D$31)*100</f>
        <v>13.120311598384305</v>
      </c>
      <c r="E62" s="65"/>
      <c r="F62" s="65">
        <f t="shared" si="21"/>
        <v>0</v>
      </c>
      <c r="G62" s="65"/>
      <c r="H62" s="65">
        <f t="shared" ref="H62" si="22">H26/(H$24-H$31)*100</f>
        <v>8.6614173228346463</v>
      </c>
      <c r="I62" s="65"/>
      <c r="J62" s="65">
        <f t="shared" ref="J62" si="23">J26/(J$24-J$31)*100</f>
        <v>25.606566248759812</v>
      </c>
      <c r="K62" s="65"/>
      <c r="L62" s="65">
        <f t="shared" ref="L62" si="24">L26/(L$24-L$31)*100</f>
        <v>12.596079585156852</v>
      </c>
      <c r="M62" s="65"/>
      <c r="N62" s="65">
        <f t="shared" ref="N62" si="25">N26/(N$24-N$31)*100</f>
        <v>10.907314139667744</v>
      </c>
    </row>
    <row r="63" spans="1:19">
      <c r="B63" s="1" t="s">
        <v>99</v>
      </c>
      <c r="D63" s="65">
        <f t="shared" si="21"/>
        <v>18.882236968647817</v>
      </c>
      <c r="E63" s="65"/>
      <c r="F63" s="65">
        <f t="shared" si="21"/>
        <v>30.994897959183675</v>
      </c>
      <c r="G63" s="65"/>
      <c r="H63" s="65">
        <f t="shared" ref="H63" si="26">H27/(H$24-H$31)*100</f>
        <v>33.245844269466318</v>
      </c>
      <c r="I63" s="65"/>
      <c r="J63" s="65">
        <f t="shared" ref="J63" si="27">J27/(J$24-J$31)*100</f>
        <v>14.900333724181476</v>
      </c>
      <c r="K63" s="65"/>
      <c r="L63" s="65">
        <f t="shared" ref="L63" si="28">L27/(L$24-L$31)*100</f>
        <v>27.60472215071163</v>
      </c>
      <c r="M63" s="65"/>
      <c r="N63" s="65">
        <f t="shared" ref="N63" si="29">N27/(N$24-N$31)*100</f>
        <v>12.335563406750357</v>
      </c>
    </row>
    <row r="64" spans="1:19">
      <c r="B64" s="1" t="s">
        <v>48</v>
      </c>
      <c r="D64" s="65">
        <f t="shared" si="21"/>
        <v>13.852423542989037</v>
      </c>
      <c r="E64" s="65"/>
      <c r="F64" s="65">
        <f t="shared" si="21"/>
        <v>26.84948979591837</v>
      </c>
      <c r="G64" s="65"/>
      <c r="H64" s="65">
        <f t="shared" ref="H64" si="30">H28/(H$24-H$31)*100</f>
        <v>35.083114610673668</v>
      </c>
      <c r="I64" s="65"/>
      <c r="J64" s="65">
        <f t="shared" ref="J64" si="31">J28/(J$24-J$31)*100</f>
        <v>2.5976368720122665</v>
      </c>
      <c r="K64" s="65"/>
      <c r="L64" s="65">
        <f t="shared" ref="L64" si="32">L28/(L$24-L$31)*100</f>
        <v>9.8598801073884736</v>
      </c>
      <c r="M64" s="65"/>
      <c r="N64" s="65">
        <f t="shared" ref="N64" si="33">N28/(N$24-N$31)*100</f>
        <v>17.364504247162294</v>
      </c>
    </row>
    <row r="65" spans="1:14">
      <c r="B65" s="1" t="s">
        <v>49</v>
      </c>
      <c r="D65" s="65">
        <f t="shared" si="21"/>
        <v>49.609299865358722</v>
      </c>
      <c r="E65" s="65"/>
      <c r="F65" s="65">
        <f t="shared" si="21"/>
        <v>22.066326530612244</v>
      </c>
      <c r="G65" s="65"/>
      <c r="H65" s="65">
        <f t="shared" ref="H65" si="34">H29/(H$24-H$31)*100</f>
        <v>25.634295713035872</v>
      </c>
      <c r="I65" s="65"/>
      <c r="J65" s="65">
        <f t="shared" ref="J65" si="35">J29/(J$24-J$31)*100</f>
        <v>20.429331649679806</v>
      </c>
      <c r="K65" s="65"/>
      <c r="L65" s="65">
        <f t="shared" ref="L65" si="36">L29/(L$24-L$31)*100</f>
        <v>31.93703799051157</v>
      </c>
      <c r="M65" s="65"/>
      <c r="N65" s="65">
        <f t="shared" ref="N65" si="37">N29/(N$24-N$31)*100</f>
        <v>72.898343731990281</v>
      </c>
    </row>
    <row r="66" spans="1:14" ht="14.25">
      <c r="B66" s="1" t="s">
        <v>83</v>
      </c>
      <c r="D66" s="65">
        <f t="shared" si="21"/>
        <v>2.6315156760915559</v>
      </c>
      <c r="E66" s="65"/>
      <c r="F66" s="65">
        <f t="shared" si="21"/>
        <v>0</v>
      </c>
      <c r="G66" s="63"/>
      <c r="H66" s="65">
        <f t="shared" ref="H66" si="38">H30/(H$24-H$31)*100</f>
        <v>0</v>
      </c>
      <c r="I66" s="63"/>
      <c r="J66" s="65">
        <f t="shared" ref="J66" si="39">J30/(J$24-J$31)*100</f>
        <v>6.0521331288896905</v>
      </c>
      <c r="K66" s="65"/>
      <c r="L66" s="65">
        <f t="shared" ref="L66" si="40">L30/(L$24-L$31)*100</f>
        <v>3.4901254091427312</v>
      </c>
      <c r="M66" s="65"/>
      <c r="N66" s="65">
        <f t="shared" ref="N66" si="41">N30/(N$24-N$31)*100</f>
        <v>1.425743566614047</v>
      </c>
    </row>
    <row r="67" spans="1:14" ht="6.95" customHeight="1">
      <c r="B67" s="20"/>
      <c r="C67" s="20"/>
      <c r="D67" s="76"/>
      <c r="E67" s="76"/>
      <c r="F67" s="76"/>
      <c r="G67" s="76"/>
      <c r="H67" s="65"/>
      <c r="I67" s="65"/>
      <c r="J67" s="76"/>
      <c r="K67" s="76"/>
      <c r="L67" s="76"/>
      <c r="M67" s="76"/>
      <c r="N67" s="76"/>
    </row>
    <row r="68" spans="1:14">
      <c r="A68" s="29" t="s">
        <v>143</v>
      </c>
      <c r="B68" s="29"/>
      <c r="D68" s="67">
        <f>SUM(D69:D74)</f>
        <v>100</v>
      </c>
      <c r="E68" s="67"/>
      <c r="F68" s="67">
        <f>SUM(F69:F74)</f>
        <v>100</v>
      </c>
      <c r="G68" s="67"/>
      <c r="H68" s="67">
        <f>SUM(H69:H74)</f>
        <v>99.999999999999986</v>
      </c>
      <c r="I68" s="67"/>
      <c r="J68" s="67">
        <f>SUM(J69:J74)</f>
        <v>100</v>
      </c>
      <c r="K68" s="67"/>
      <c r="L68" s="67">
        <f>SUM(L69:L74)</f>
        <v>100.00000000000001</v>
      </c>
      <c r="M68" s="67"/>
      <c r="N68" s="67">
        <f>SUM(N69:N74)</f>
        <v>99.999999999999986</v>
      </c>
    </row>
    <row r="69" spans="1:14">
      <c r="B69" s="1" t="s">
        <v>47</v>
      </c>
      <c r="D69" s="65">
        <f>D34/(D$33-D$40)*100</f>
        <v>19.340329835082461</v>
      </c>
      <c r="E69" s="65"/>
      <c r="F69" s="65">
        <f>F34/(F$33-F$40)*100</f>
        <v>55.141579731743661</v>
      </c>
      <c r="G69" s="65"/>
      <c r="H69" s="65">
        <f>H34/(H$33-H$40)*100</f>
        <v>35.11759935117599</v>
      </c>
      <c r="I69" s="65"/>
      <c r="J69" s="65">
        <f>J34/(J$33-J$40)*100</f>
        <v>50</v>
      </c>
      <c r="K69" s="65"/>
      <c r="L69" s="65">
        <f>L34/(L$33-L$40)*100</f>
        <v>29.84894259818731</v>
      </c>
      <c r="M69" s="65"/>
      <c r="N69" s="65">
        <f>N34/(N$33-N$40)*100</f>
        <v>4.6002076843198338</v>
      </c>
    </row>
    <row r="70" spans="1:14">
      <c r="B70" s="1" t="s">
        <v>124</v>
      </c>
      <c r="D70" s="65">
        <f t="shared" ref="D70:F74" si="42">D35/(D$33-D$40)*100</f>
        <v>10.011660836248543</v>
      </c>
      <c r="E70" s="65"/>
      <c r="F70" s="65">
        <f t="shared" si="42"/>
        <v>0</v>
      </c>
      <c r="G70" s="65"/>
      <c r="H70" s="65">
        <f t="shared" ref="H70" si="43">H35/(H$33-H$40)*100</f>
        <v>16.058394160583941</v>
      </c>
      <c r="I70" s="65"/>
      <c r="J70" s="65">
        <f t="shared" ref="J70" si="44">J35/(J$33-J$40)*100</f>
        <v>13.17880794701987</v>
      </c>
      <c r="K70" s="65"/>
      <c r="L70" s="65">
        <f t="shared" ref="L70" si="45">L35/(L$33-L$40)*100</f>
        <v>10.332326283987916</v>
      </c>
      <c r="M70" s="65"/>
      <c r="N70" s="65">
        <f t="shared" ref="N70" si="46">N35/(N$33-N$40)*100</f>
        <v>9.2731048805815153</v>
      </c>
    </row>
    <row r="71" spans="1:14">
      <c r="B71" s="1" t="s">
        <v>99</v>
      </c>
      <c r="D71" s="65">
        <f t="shared" si="42"/>
        <v>11.782997390193792</v>
      </c>
      <c r="E71" s="65"/>
      <c r="F71" s="65">
        <f t="shared" si="42"/>
        <v>0</v>
      </c>
      <c r="G71" s="65"/>
      <c r="H71" s="65">
        <f t="shared" ref="H71" si="47">H36/(H$33-H$40)*100</f>
        <v>31.630170316301705</v>
      </c>
      <c r="I71" s="65"/>
      <c r="J71" s="65">
        <f t="shared" ref="J71" si="48">J36/(J$33-J$40)*100</f>
        <v>17.748344370860927</v>
      </c>
      <c r="K71" s="65"/>
      <c r="L71" s="65">
        <f t="shared" ref="L71" si="49">L36/(L$33-L$40)*100</f>
        <v>17.059415911379659</v>
      </c>
      <c r="M71" s="65"/>
      <c r="N71" s="65">
        <f t="shared" ref="N71" si="50">N36/(N$33-N$40)*100</f>
        <v>6.4070612668743507</v>
      </c>
    </row>
    <row r="72" spans="1:14">
      <c r="B72" s="1" t="s">
        <v>48</v>
      </c>
      <c r="D72" s="65">
        <f t="shared" si="42"/>
        <v>13.38219778999389</v>
      </c>
      <c r="E72" s="65"/>
      <c r="F72" s="65">
        <f t="shared" si="42"/>
        <v>0</v>
      </c>
      <c r="G72" s="65"/>
      <c r="H72" s="65">
        <f t="shared" ref="H72" si="51">H37/(H$33-H$40)*100</f>
        <v>17.193836171938361</v>
      </c>
      <c r="I72" s="65"/>
      <c r="J72" s="65">
        <f t="shared" ref="J72" si="52">J37/(J$33-J$40)*100</f>
        <v>0</v>
      </c>
      <c r="K72" s="65"/>
      <c r="L72" s="65">
        <f t="shared" ref="L72" si="53">L37/(L$33-L$40)*100</f>
        <v>11.017119838872105</v>
      </c>
      <c r="M72" s="65"/>
      <c r="N72" s="65">
        <f t="shared" ref="N72" si="54">N37/(N$33-N$40)*100</f>
        <v>17.144340602284526</v>
      </c>
    </row>
    <row r="73" spans="1:14">
      <c r="B73" s="1" t="s">
        <v>49</v>
      </c>
      <c r="D73" s="65">
        <f t="shared" si="42"/>
        <v>43.989116552834695</v>
      </c>
      <c r="E73" s="65"/>
      <c r="F73" s="65">
        <f t="shared" si="42"/>
        <v>44.858420268256332</v>
      </c>
      <c r="G73" s="65"/>
      <c r="H73" s="65">
        <f t="shared" ref="H73" si="55">H38/(H$33-H$40)*100</f>
        <v>0</v>
      </c>
      <c r="I73" s="65"/>
      <c r="J73" s="65">
        <f t="shared" ref="J73" si="56">J38/(J$33-J$40)*100</f>
        <v>19.072847682119207</v>
      </c>
      <c r="K73" s="65"/>
      <c r="L73" s="65">
        <f t="shared" ref="L73" si="57">L38/(L$33-L$40)*100</f>
        <v>27.210473313192345</v>
      </c>
      <c r="M73" s="65"/>
      <c r="N73" s="65">
        <f t="shared" ref="N73" si="58">N38/(N$33-N$40)*100</f>
        <v>62.118380062305299</v>
      </c>
    </row>
    <row r="74" spans="1:14" ht="14.25">
      <c r="B74" s="1" t="s">
        <v>83</v>
      </c>
      <c r="D74" s="65">
        <f t="shared" si="42"/>
        <v>1.4936975956466212</v>
      </c>
      <c r="E74" s="65"/>
      <c r="F74" s="65">
        <f t="shared" si="42"/>
        <v>0</v>
      </c>
      <c r="G74" s="63"/>
      <c r="H74" s="65">
        <f t="shared" ref="H74" si="59">H39/(H$33-H$40)*100</f>
        <v>0</v>
      </c>
      <c r="I74" s="65"/>
      <c r="J74" s="65">
        <f t="shared" ref="J74" si="60">J39/(J$33-J$40)*100</f>
        <v>0</v>
      </c>
      <c r="K74" s="65"/>
      <c r="L74" s="65">
        <f t="shared" ref="L74" si="61">L39/(L$33-L$40)*100</f>
        <v>4.5317220543806647</v>
      </c>
      <c r="M74" s="65"/>
      <c r="N74" s="65">
        <f t="shared" ref="N74" si="62">N39/(N$33-N$40)*100</f>
        <v>0.45690550363447557</v>
      </c>
    </row>
    <row r="75" spans="1:14" ht="6.95" customHeight="1" thickBot="1">
      <c r="A75" s="2"/>
      <c r="B75" s="2"/>
      <c r="C75" s="2"/>
      <c r="D75" s="81"/>
      <c r="E75" s="81"/>
      <c r="F75" s="81"/>
      <c r="G75" s="81"/>
      <c r="H75" s="81"/>
      <c r="I75" s="81"/>
      <c r="J75" s="81"/>
      <c r="K75" s="81"/>
      <c r="L75" s="81"/>
      <c r="M75" s="81"/>
      <c r="N75" s="81"/>
    </row>
    <row r="76" spans="1:14" ht="6.95" customHeight="1">
      <c r="A76" s="9"/>
      <c r="B76" s="9"/>
      <c r="C76" s="9"/>
      <c r="D76" s="82"/>
      <c r="E76" s="82"/>
      <c r="F76" s="82"/>
      <c r="G76" s="82"/>
      <c r="H76" s="82"/>
      <c r="I76" s="82"/>
      <c r="J76" s="82"/>
      <c r="K76" s="82"/>
      <c r="L76" s="82"/>
      <c r="M76" s="82"/>
      <c r="N76" s="82"/>
    </row>
    <row r="77" spans="1:14">
      <c r="A77" s="10" t="s">
        <v>42</v>
      </c>
      <c r="B77" s="190"/>
      <c r="C77" s="236"/>
      <c r="D77" s="236"/>
      <c r="E77" s="236"/>
      <c r="F77" s="236"/>
      <c r="G77" s="236"/>
      <c r="H77" s="236"/>
      <c r="I77" s="236"/>
      <c r="J77" s="236"/>
      <c r="K77" s="236"/>
      <c r="L77" s="236"/>
      <c r="M77" s="236"/>
      <c r="N77" s="236"/>
    </row>
    <row r="78" spans="1:14">
      <c r="A78" s="10"/>
      <c r="B78" s="190"/>
      <c r="C78" s="236"/>
      <c r="D78" s="236"/>
      <c r="E78" s="236"/>
      <c r="F78" s="236"/>
      <c r="G78" s="236"/>
      <c r="H78" s="236"/>
      <c r="I78" s="236"/>
      <c r="J78" s="236"/>
      <c r="K78" s="236"/>
      <c r="L78" s="236"/>
      <c r="M78" s="236"/>
      <c r="N78" s="236"/>
    </row>
    <row r="79" spans="1:14">
      <c r="A79" s="10"/>
      <c r="B79" s="19">
        <v>1</v>
      </c>
      <c r="C79" s="239" t="s">
        <v>71</v>
      </c>
      <c r="D79" s="239"/>
      <c r="E79" s="239"/>
      <c r="F79" s="239"/>
      <c r="G79" s="239"/>
      <c r="H79" s="239"/>
      <c r="I79" s="239"/>
      <c r="J79" s="239"/>
      <c r="K79" s="239"/>
      <c r="L79" s="239"/>
      <c r="M79" s="239"/>
      <c r="N79" s="239"/>
    </row>
    <row r="80" spans="1:14">
      <c r="A80" s="9"/>
      <c r="B80" s="24">
        <v>0</v>
      </c>
      <c r="C80" s="239" t="s">
        <v>36</v>
      </c>
      <c r="D80" s="239"/>
      <c r="E80" s="239"/>
      <c r="F80" s="239"/>
      <c r="G80" s="239"/>
      <c r="H80" s="239"/>
      <c r="I80" s="239"/>
      <c r="J80" s="239"/>
      <c r="K80" s="239"/>
      <c r="L80" s="239"/>
      <c r="M80" s="239"/>
      <c r="N80" s="239"/>
    </row>
    <row r="81" spans="1:17">
      <c r="A81" s="9"/>
      <c r="B81" s="12" t="s">
        <v>74</v>
      </c>
      <c r="C81" s="239" t="s">
        <v>156</v>
      </c>
      <c r="D81" s="239"/>
      <c r="E81" s="239"/>
      <c r="F81" s="239"/>
      <c r="G81" s="239"/>
      <c r="H81" s="239"/>
      <c r="I81" s="239"/>
      <c r="J81" s="239"/>
      <c r="K81" s="239"/>
      <c r="L81" s="239"/>
      <c r="M81" s="239"/>
      <c r="N81" s="239"/>
    </row>
    <row r="82" spans="1:17">
      <c r="D82" s="103"/>
      <c r="E82" s="103"/>
      <c r="F82" s="103"/>
      <c r="G82" s="103"/>
      <c r="H82" s="103"/>
      <c r="I82" s="103"/>
      <c r="J82" s="103"/>
      <c r="K82" s="103"/>
      <c r="L82" s="103"/>
      <c r="M82" s="103"/>
      <c r="N82" s="103"/>
    </row>
    <row r="83" spans="1:17">
      <c r="A83" s="213" t="s">
        <v>220</v>
      </c>
      <c r="B83" s="95"/>
      <c r="C83" s="212"/>
      <c r="D83" s="147"/>
      <c r="E83" s="147"/>
      <c r="F83" s="147"/>
      <c r="G83" s="147"/>
      <c r="H83" s="147"/>
      <c r="I83" s="147"/>
      <c r="J83" s="147"/>
      <c r="K83" s="147"/>
      <c r="L83" s="147"/>
      <c r="M83" s="147"/>
      <c r="N83" s="147"/>
      <c r="O83" s="147"/>
      <c r="P83" s="147"/>
      <c r="Q83" s="214"/>
    </row>
    <row r="84" spans="1:17" ht="12.75" customHeight="1">
      <c r="A84" s="95"/>
      <c r="B84" s="234" t="s">
        <v>221</v>
      </c>
      <c r="C84" s="234"/>
      <c r="D84" s="234"/>
      <c r="E84" s="234"/>
      <c r="F84" s="234"/>
      <c r="G84" s="234"/>
      <c r="H84" s="234"/>
      <c r="I84" s="234"/>
      <c r="J84" s="234"/>
      <c r="K84" s="234"/>
      <c r="L84" s="234"/>
      <c r="M84" s="234"/>
      <c r="N84" s="234"/>
      <c r="O84" s="215"/>
      <c r="P84" s="215"/>
      <c r="Q84" s="215"/>
    </row>
    <row r="85" spans="1:17">
      <c r="A85" s="95"/>
      <c r="B85" s="234"/>
      <c r="C85" s="234"/>
      <c r="D85" s="234"/>
      <c r="E85" s="234"/>
      <c r="F85" s="234"/>
      <c r="G85" s="234"/>
      <c r="H85" s="234"/>
      <c r="I85" s="234"/>
      <c r="J85" s="234"/>
      <c r="K85" s="234"/>
      <c r="L85" s="234"/>
      <c r="M85" s="234"/>
      <c r="N85" s="234"/>
      <c r="O85" s="215"/>
      <c r="P85" s="215"/>
      <c r="Q85" s="215"/>
    </row>
    <row r="86" spans="1:17">
      <c r="A86" s="95"/>
      <c r="B86" s="234"/>
      <c r="C86" s="234"/>
      <c r="D86" s="234"/>
      <c r="E86" s="234"/>
      <c r="F86" s="234"/>
      <c r="G86" s="234"/>
      <c r="H86" s="234"/>
      <c r="I86" s="234"/>
      <c r="J86" s="234"/>
      <c r="K86" s="234"/>
      <c r="L86" s="234"/>
      <c r="M86" s="234"/>
      <c r="N86" s="234"/>
      <c r="O86" s="215"/>
      <c r="P86" s="215"/>
      <c r="Q86" s="215"/>
    </row>
  </sheetData>
  <mergeCells count="18">
    <mergeCell ref="C80:N80"/>
    <mergeCell ref="D6:N6"/>
    <mergeCell ref="A6:C12"/>
    <mergeCell ref="F9:N9"/>
    <mergeCell ref="B84:N86"/>
    <mergeCell ref="A1:N1"/>
    <mergeCell ref="A2:N2"/>
    <mergeCell ref="A3:N3"/>
    <mergeCell ref="C79:N79"/>
    <mergeCell ref="A15:C15"/>
    <mergeCell ref="D9:D12"/>
    <mergeCell ref="D46:D49"/>
    <mergeCell ref="D43:N43"/>
    <mergeCell ref="F46:N46"/>
    <mergeCell ref="A43:C49"/>
    <mergeCell ref="A52:C52"/>
    <mergeCell ref="C77:N78"/>
    <mergeCell ref="C81:N81"/>
  </mergeCells>
  <phoneticPr fontId="0" type="noConversion"/>
  <hyperlinks>
    <hyperlink ref="O1" location="Índice!A1" display="Ir a Índice" xr:uid="{00000000-0004-0000-0900-000000000000}"/>
  </hyperlinks>
  <printOptions horizontalCentered="1"/>
  <pageMargins left="1.3385826771653544" right="0.78740157480314965" top="0.78740157480314965" bottom="0.78740157480314965" header="0.39370078740157483" footer="0.39370078740157483"/>
  <pageSetup paperSize="9" scale="4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87"/>
  <sheetViews>
    <sheetView showGridLines="0" zoomScaleNormal="100" zoomScaleSheetLayoutView="40" workbookViewId="0">
      <selection sqref="A1:R1"/>
    </sheetView>
  </sheetViews>
  <sheetFormatPr defaultColWidth="11.42578125" defaultRowHeight="12.75"/>
  <cols>
    <col min="1" max="1" width="5.7109375" style="66" customWidth="1"/>
    <col min="2" max="2" width="7" style="66" customWidth="1"/>
    <col min="3" max="3" width="13.7109375" style="66" customWidth="1"/>
    <col min="4" max="4" width="13.42578125" style="66" bestFit="1" customWidth="1"/>
    <col min="5" max="5" width="7.140625" style="66" customWidth="1"/>
    <col min="6" max="6" width="12.7109375" style="66" customWidth="1"/>
    <col min="7" max="7" width="3.7109375" style="66" customWidth="1"/>
    <col min="8" max="8" width="12.7109375" style="66" customWidth="1"/>
    <col min="9" max="9" width="3.7109375" style="66" customWidth="1"/>
    <col min="10" max="10" width="12.7109375" style="66" customWidth="1"/>
    <col min="11" max="11" width="3.7109375" style="66" customWidth="1"/>
    <col min="12" max="12" width="12.7109375" style="66" customWidth="1"/>
    <col min="13" max="13" width="3.7109375" style="66" customWidth="1"/>
    <col min="14" max="14" width="12.7109375" style="66" customWidth="1"/>
    <col min="15" max="15" width="3.7109375" style="66" customWidth="1"/>
    <col min="16" max="16" width="12.7109375" style="66" customWidth="1"/>
    <col min="17" max="17" width="3.7109375" style="66" customWidth="1"/>
    <col min="18" max="18" width="12.7109375" style="66" customWidth="1"/>
    <col min="19" max="19" width="10.7109375" style="66" customWidth="1"/>
    <col min="20" max="16384" width="11.42578125" style="66"/>
  </cols>
  <sheetData>
    <row r="1" spans="1:24" s="68" customFormat="1" ht="15">
      <c r="A1" s="259" t="s">
        <v>114</v>
      </c>
      <c r="B1" s="259"/>
      <c r="C1" s="259"/>
      <c r="D1" s="259"/>
      <c r="E1" s="259"/>
      <c r="F1" s="259"/>
      <c r="G1" s="259"/>
      <c r="H1" s="259"/>
      <c r="I1" s="259"/>
      <c r="J1" s="259"/>
      <c r="K1" s="259"/>
      <c r="L1" s="259"/>
      <c r="M1" s="259"/>
      <c r="N1" s="259"/>
      <c r="O1" s="259"/>
      <c r="P1" s="259"/>
      <c r="Q1" s="259"/>
      <c r="R1" s="259"/>
      <c r="S1" s="146" t="s">
        <v>188</v>
      </c>
    </row>
    <row r="2" spans="1:24" s="68" customFormat="1" ht="17.25">
      <c r="A2" s="259" t="s">
        <v>216</v>
      </c>
      <c r="B2" s="259"/>
      <c r="C2" s="259"/>
      <c r="D2" s="259"/>
      <c r="E2" s="259"/>
      <c r="F2" s="259"/>
      <c r="G2" s="259"/>
      <c r="H2" s="259"/>
      <c r="I2" s="259"/>
      <c r="J2" s="259"/>
      <c r="K2" s="259"/>
      <c r="L2" s="259"/>
      <c r="M2" s="259"/>
      <c r="N2" s="259"/>
      <c r="O2" s="259"/>
      <c r="P2" s="259"/>
      <c r="Q2" s="259"/>
      <c r="R2" s="259"/>
    </row>
    <row r="3" spans="1:24" s="68" customFormat="1" ht="15">
      <c r="A3" s="259" t="s">
        <v>223</v>
      </c>
      <c r="B3" s="259"/>
      <c r="C3" s="259"/>
      <c r="D3" s="259"/>
      <c r="E3" s="259"/>
      <c r="F3" s="259"/>
      <c r="G3" s="259"/>
      <c r="H3" s="259"/>
      <c r="I3" s="259"/>
      <c r="J3" s="259"/>
      <c r="K3" s="259"/>
      <c r="L3" s="259"/>
      <c r="M3" s="259"/>
      <c r="N3" s="259"/>
      <c r="O3" s="259"/>
      <c r="P3" s="259"/>
      <c r="Q3" s="259"/>
      <c r="R3" s="259"/>
    </row>
    <row r="4" spans="1:24" s="70" customFormat="1" ht="6.95" customHeight="1" thickBot="1">
      <c r="A4" s="69"/>
      <c r="B4" s="69"/>
      <c r="C4" s="69"/>
      <c r="D4" s="69"/>
      <c r="E4" s="69"/>
      <c r="F4" s="69"/>
      <c r="G4" s="69"/>
      <c r="H4" s="69"/>
      <c r="I4" s="69"/>
      <c r="J4" s="69"/>
      <c r="K4" s="69"/>
      <c r="L4" s="69"/>
      <c r="M4" s="69"/>
      <c r="N4" s="69"/>
      <c r="O4" s="69"/>
      <c r="P4" s="69"/>
      <c r="Q4" s="69"/>
      <c r="R4" s="69"/>
    </row>
    <row r="5" spans="1:24" s="70" customFormat="1" ht="6.95" customHeight="1">
      <c r="A5" s="71"/>
      <c r="B5" s="71"/>
      <c r="C5" s="71"/>
      <c r="D5" s="71"/>
      <c r="E5" s="71"/>
      <c r="F5" s="71"/>
      <c r="G5" s="71"/>
      <c r="H5" s="71"/>
      <c r="I5" s="71"/>
      <c r="J5" s="71"/>
      <c r="K5" s="71"/>
      <c r="L5" s="71"/>
      <c r="M5" s="71"/>
      <c r="N5" s="71"/>
      <c r="O5" s="71"/>
      <c r="P5" s="71"/>
      <c r="Q5" s="71"/>
      <c r="R5" s="71"/>
    </row>
    <row r="6" spans="1:24">
      <c r="A6" s="240" t="s">
        <v>147</v>
      </c>
      <c r="B6" s="240"/>
      <c r="C6" s="240"/>
      <c r="D6" s="251" t="s">
        <v>165</v>
      </c>
      <c r="E6" s="251"/>
      <c r="F6" s="251"/>
      <c r="G6" s="251"/>
      <c r="H6" s="251"/>
      <c r="I6" s="251"/>
      <c r="J6" s="251"/>
      <c r="K6" s="251"/>
      <c r="L6" s="251"/>
      <c r="M6" s="251"/>
      <c r="N6" s="251"/>
      <c r="O6" s="251"/>
      <c r="P6" s="251"/>
      <c r="Q6" s="251"/>
      <c r="R6" s="251"/>
    </row>
    <row r="7" spans="1:24" ht="6" customHeight="1">
      <c r="A7" s="240"/>
      <c r="B7" s="240"/>
      <c r="C7" s="240"/>
      <c r="D7" s="138"/>
      <c r="E7" s="138"/>
      <c r="F7" s="138"/>
      <c r="G7" s="138"/>
      <c r="H7" s="138"/>
      <c r="I7" s="138"/>
      <c r="J7" s="138"/>
      <c r="K7" s="138"/>
      <c r="L7" s="138"/>
      <c r="M7" s="138"/>
      <c r="N7" s="138"/>
      <c r="O7" s="138"/>
      <c r="P7" s="138"/>
      <c r="Q7" s="138"/>
      <c r="R7" s="138"/>
    </row>
    <row r="8" spans="1:24" ht="6" customHeight="1">
      <c r="A8" s="240"/>
      <c r="B8" s="240"/>
      <c r="C8" s="240"/>
      <c r="D8" s="72"/>
      <c r="E8" s="72"/>
      <c r="F8" s="72"/>
      <c r="G8" s="72"/>
      <c r="H8" s="72"/>
      <c r="I8" s="72"/>
      <c r="J8" s="72"/>
      <c r="K8" s="72"/>
      <c r="L8" s="72"/>
      <c r="M8" s="72"/>
      <c r="N8" s="72"/>
      <c r="O8" s="72"/>
      <c r="P8" s="72"/>
      <c r="Q8" s="72"/>
    </row>
    <row r="9" spans="1:24" ht="12.75" customHeight="1">
      <c r="A9" s="240"/>
      <c r="B9" s="240"/>
      <c r="C9" s="240"/>
      <c r="D9" s="225" t="s">
        <v>0</v>
      </c>
      <c r="E9" s="132"/>
      <c r="F9" s="248" t="s">
        <v>222</v>
      </c>
      <c r="G9" s="227"/>
      <c r="H9" s="227"/>
      <c r="I9" s="227"/>
      <c r="J9" s="227"/>
      <c r="K9" s="227"/>
      <c r="L9" s="227"/>
      <c r="M9" s="227"/>
      <c r="N9" s="227"/>
      <c r="O9" s="227"/>
      <c r="P9" s="227"/>
      <c r="Q9" s="227"/>
      <c r="R9" s="227"/>
    </row>
    <row r="10" spans="1:24" ht="6" customHeight="1">
      <c r="A10" s="240"/>
      <c r="B10" s="240"/>
      <c r="C10" s="240"/>
      <c r="D10" s="225"/>
      <c r="E10" s="132"/>
      <c r="F10" s="127"/>
      <c r="G10" s="127"/>
      <c r="H10" s="127"/>
      <c r="I10" s="127"/>
      <c r="J10" s="127"/>
      <c r="K10" s="127"/>
      <c r="L10" s="127"/>
      <c r="M10" s="127"/>
      <c r="N10" s="127"/>
      <c r="O10" s="127"/>
      <c r="P10" s="127"/>
      <c r="Q10" s="127"/>
      <c r="R10" s="127"/>
    </row>
    <row r="11" spans="1:24" ht="6" customHeight="1">
      <c r="A11" s="240"/>
      <c r="B11" s="240"/>
      <c r="C11" s="240"/>
      <c r="D11" s="225"/>
      <c r="E11" s="132"/>
      <c r="F11" s="139"/>
      <c r="G11" s="139"/>
      <c r="H11" s="139"/>
      <c r="I11" s="139"/>
      <c r="J11" s="139"/>
      <c r="K11" s="139"/>
      <c r="L11" s="139"/>
      <c r="M11" s="139"/>
      <c r="N11" s="139"/>
      <c r="O11" s="139"/>
      <c r="P11" s="139"/>
      <c r="Q11" s="139"/>
      <c r="R11" s="139"/>
    </row>
    <row r="12" spans="1:24" ht="38.25" customHeight="1">
      <c r="A12" s="240"/>
      <c r="B12" s="240"/>
      <c r="C12" s="240"/>
      <c r="D12" s="225"/>
      <c r="E12" s="132"/>
      <c r="F12" s="132" t="s">
        <v>65</v>
      </c>
      <c r="G12" s="132"/>
      <c r="H12" s="132" t="s">
        <v>136</v>
      </c>
      <c r="I12" s="132"/>
      <c r="J12" s="132" t="s">
        <v>137</v>
      </c>
      <c r="K12" s="132"/>
      <c r="L12" s="132" t="s">
        <v>103</v>
      </c>
      <c r="M12" s="132"/>
      <c r="N12" s="132" t="s">
        <v>63</v>
      </c>
      <c r="O12" s="132"/>
      <c r="P12" s="132" t="s">
        <v>64</v>
      </c>
      <c r="Q12" s="132"/>
      <c r="R12" s="132" t="s">
        <v>29</v>
      </c>
    </row>
    <row r="13" spans="1:24" s="75" customFormat="1" ht="6" customHeight="1">
      <c r="A13" s="74"/>
      <c r="B13" s="74"/>
      <c r="C13" s="74"/>
      <c r="D13" s="74"/>
      <c r="E13" s="74"/>
      <c r="F13" s="74"/>
      <c r="G13" s="74"/>
      <c r="H13" s="74"/>
      <c r="I13" s="74"/>
      <c r="J13" s="74"/>
      <c r="K13" s="74"/>
      <c r="L13" s="74"/>
      <c r="M13" s="74"/>
      <c r="N13" s="74"/>
      <c r="O13" s="74"/>
      <c r="P13" s="74"/>
      <c r="Q13" s="74"/>
      <c r="R13" s="74"/>
    </row>
    <row r="14" spans="1:24" ht="6" customHeight="1"/>
    <row r="15" spans="1:24" ht="12.75" customHeight="1">
      <c r="A15" s="245" t="s">
        <v>0</v>
      </c>
      <c r="B15" s="245"/>
      <c r="C15" s="245"/>
      <c r="D15" s="201">
        <v>105556</v>
      </c>
      <c r="E15" s="64" t="s">
        <v>189</v>
      </c>
      <c r="F15" s="64">
        <v>19862</v>
      </c>
      <c r="G15" s="64" t="s">
        <v>189</v>
      </c>
      <c r="H15" s="64">
        <v>10558</v>
      </c>
      <c r="I15" s="64" t="s">
        <v>189</v>
      </c>
      <c r="J15" s="64">
        <v>13265</v>
      </c>
      <c r="K15" s="64" t="s">
        <v>189</v>
      </c>
      <c r="L15" s="64">
        <v>33843</v>
      </c>
      <c r="M15" s="64" t="s">
        <v>189</v>
      </c>
      <c r="N15" s="64">
        <v>8274</v>
      </c>
      <c r="O15" s="64" t="s">
        <v>189</v>
      </c>
      <c r="P15" s="64">
        <v>17457</v>
      </c>
      <c r="Q15" s="64" t="s">
        <v>189</v>
      </c>
      <c r="R15" s="64">
        <v>2297</v>
      </c>
      <c r="S15" s="66" t="s">
        <v>74</v>
      </c>
      <c r="T15" s="216"/>
      <c r="U15" s="216"/>
      <c r="V15" s="216"/>
      <c r="W15" s="216"/>
      <c r="X15" s="216"/>
    </row>
    <row r="16" spans="1:24">
      <c r="B16" s="66" t="s">
        <v>47</v>
      </c>
      <c r="D16" s="76">
        <v>19844</v>
      </c>
      <c r="E16" s="76" t="s">
        <v>189</v>
      </c>
      <c r="F16" s="76">
        <v>19105</v>
      </c>
      <c r="G16" s="76" t="s">
        <v>189</v>
      </c>
      <c r="H16" s="63">
        <v>0</v>
      </c>
      <c r="I16" s="63"/>
      <c r="J16" s="63">
        <v>59</v>
      </c>
      <c r="K16" s="63" t="s">
        <v>74</v>
      </c>
      <c r="L16" s="63">
        <v>40</v>
      </c>
      <c r="M16" s="63" t="s">
        <v>74</v>
      </c>
      <c r="N16" s="76">
        <v>365</v>
      </c>
      <c r="O16" s="76" t="s">
        <v>74</v>
      </c>
      <c r="P16" s="76">
        <v>275</v>
      </c>
      <c r="Q16" s="76" t="s">
        <v>74</v>
      </c>
      <c r="R16" s="63">
        <v>0</v>
      </c>
      <c r="S16" s="63"/>
      <c r="T16" s="216"/>
      <c r="U16" s="216"/>
      <c r="V16" s="216"/>
      <c r="W16" s="216"/>
      <c r="X16" s="216"/>
    </row>
    <row r="17" spans="1:24">
      <c r="B17" s="66" t="s">
        <v>124</v>
      </c>
      <c r="D17" s="76">
        <v>10914</v>
      </c>
      <c r="E17" s="76" t="s">
        <v>189</v>
      </c>
      <c r="F17" s="63">
        <v>0</v>
      </c>
      <c r="G17" s="63"/>
      <c r="H17" s="76">
        <v>7494</v>
      </c>
      <c r="I17" s="76" t="s">
        <v>189</v>
      </c>
      <c r="J17" s="63">
        <v>516</v>
      </c>
      <c r="K17" s="63" t="s">
        <v>74</v>
      </c>
      <c r="L17" s="76">
        <v>2022</v>
      </c>
      <c r="M17" s="76" t="s">
        <v>74</v>
      </c>
      <c r="N17" s="76">
        <v>232</v>
      </c>
      <c r="O17" s="76" t="s">
        <v>74</v>
      </c>
      <c r="P17" s="76">
        <v>650</v>
      </c>
      <c r="Q17" s="76" t="s">
        <v>74</v>
      </c>
      <c r="R17" s="63">
        <v>0</v>
      </c>
      <c r="S17" s="63"/>
      <c r="T17" s="216"/>
      <c r="U17" s="216"/>
      <c r="V17" s="216"/>
      <c r="W17" s="216"/>
      <c r="X17" s="216"/>
    </row>
    <row r="18" spans="1:24">
      <c r="B18" s="66" t="s">
        <v>99</v>
      </c>
      <c r="D18" s="76">
        <v>15707</v>
      </c>
      <c r="E18" s="76" t="s">
        <v>189</v>
      </c>
      <c r="F18" s="63">
        <v>32</v>
      </c>
      <c r="G18" s="63" t="s">
        <v>74</v>
      </c>
      <c r="H18" s="76">
        <v>386</v>
      </c>
      <c r="I18" s="76" t="s">
        <v>74</v>
      </c>
      <c r="J18" s="76">
        <v>12439</v>
      </c>
      <c r="K18" s="76" t="s">
        <v>189</v>
      </c>
      <c r="L18" s="76">
        <v>2596</v>
      </c>
      <c r="M18" s="76" t="s">
        <v>74</v>
      </c>
      <c r="N18" s="63">
        <v>0</v>
      </c>
      <c r="O18" s="63"/>
      <c r="P18" s="76">
        <v>254</v>
      </c>
      <c r="Q18" s="76" t="s">
        <v>74</v>
      </c>
      <c r="R18" s="63">
        <v>0</v>
      </c>
      <c r="S18" s="63"/>
      <c r="T18" s="216"/>
      <c r="U18" s="216"/>
      <c r="V18" s="216"/>
      <c r="W18" s="216"/>
      <c r="X18" s="216"/>
    </row>
    <row r="19" spans="1:24">
      <c r="B19" s="66" t="s">
        <v>48</v>
      </c>
      <c r="D19" s="76">
        <v>11522</v>
      </c>
      <c r="E19" s="76" t="s">
        <v>189</v>
      </c>
      <c r="F19" s="63">
        <v>725</v>
      </c>
      <c r="G19" s="63" t="s">
        <v>74</v>
      </c>
      <c r="H19" s="76">
        <v>147</v>
      </c>
      <c r="I19" s="76" t="s">
        <v>74</v>
      </c>
      <c r="J19" s="63">
        <v>0</v>
      </c>
      <c r="K19" s="63"/>
      <c r="L19" s="76">
        <v>3431</v>
      </c>
      <c r="M19" s="76" t="s">
        <v>189</v>
      </c>
      <c r="N19" s="76">
        <v>5534</v>
      </c>
      <c r="O19" s="76" t="s">
        <v>189</v>
      </c>
      <c r="P19" s="76">
        <v>1202</v>
      </c>
      <c r="Q19" s="76" t="s">
        <v>74</v>
      </c>
      <c r="R19" s="63">
        <v>483</v>
      </c>
      <c r="S19" s="63" t="s">
        <v>74</v>
      </c>
      <c r="T19" s="216"/>
      <c r="U19" s="216"/>
      <c r="V19" s="216"/>
      <c r="W19" s="216"/>
      <c r="X19" s="216"/>
    </row>
    <row r="20" spans="1:24">
      <c r="B20" s="66" t="s">
        <v>49</v>
      </c>
      <c r="D20" s="76">
        <v>41267</v>
      </c>
      <c r="E20" s="76" t="s">
        <v>189</v>
      </c>
      <c r="F20" s="63">
        <v>0</v>
      </c>
      <c r="G20" s="63"/>
      <c r="H20" s="76">
        <v>1613</v>
      </c>
      <c r="I20" s="76" t="s">
        <v>74</v>
      </c>
      <c r="J20" s="76">
        <v>22</v>
      </c>
      <c r="K20" s="76" t="s">
        <v>74</v>
      </c>
      <c r="L20" s="76">
        <v>23649</v>
      </c>
      <c r="M20" s="76" t="s">
        <v>189</v>
      </c>
      <c r="N20" s="76">
        <v>1438</v>
      </c>
      <c r="O20" s="76" t="s">
        <v>74</v>
      </c>
      <c r="P20" s="76">
        <v>13775</v>
      </c>
      <c r="Q20" s="76" t="s">
        <v>189</v>
      </c>
      <c r="R20" s="63">
        <v>770</v>
      </c>
      <c r="S20" s="63" t="s">
        <v>74</v>
      </c>
      <c r="T20" s="216"/>
      <c r="U20" s="216"/>
      <c r="V20" s="216"/>
      <c r="W20" s="216"/>
      <c r="X20" s="216"/>
    </row>
    <row r="21" spans="1:24" ht="14.25">
      <c r="B21" s="66" t="s">
        <v>148</v>
      </c>
      <c r="D21" s="76">
        <v>2189</v>
      </c>
      <c r="E21" s="76" t="s">
        <v>74</v>
      </c>
      <c r="F21" s="63">
        <v>0</v>
      </c>
      <c r="G21" s="63"/>
      <c r="H21" s="63">
        <v>124</v>
      </c>
      <c r="I21" s="63" t="s">
        <v>74</v>
      </c>
      <c r="J21" s="63">
        <v>229</v>
      </c>
      <c r="K21" s="63" t="s">
        <v>74</v>
      </c>
      <c r="L21" s="76">
        <v>1116</v>
      </c>
      <c r="M21" s="76" t="s">
        <v>74</v>
      </c>
      <c r="N21" s="63">
        <v>0</v>
      </c>
      <c r="O21" s="63"/>
      <c r="P21" s="63">
        <v>720</v>
      </c>
      <c r="Q21" s="63" t="s">
        <v>74</v>
      </c>
      <c r="R21" s="63">
        <v>0</v>
      </c>
      <c r="S21" s="63"/>
      <c r="T21" s="216"/>
      <c r="U21" s="216"/>
      <c r="V21" s="216"/>
      <c r="W21" s="216"/>
      <c r="X21" s="216"/>
    </row>
    <row r="22" spans="1:24">
      <c r="B22" s="77" t="s">
        <v>29</v>
      </c>
      <c r="D22" s="76">
        <v>4113</v>
      </c>
      <c r="E22" s="206" t="s">
        <v>189</v>
      </c>
      <c r="F22" s="63">
        <v>0</v>
      </c>
      <c r="G22" s="63"/>
      <c r="H22" s="63">
        <v>794</v>
      </c>
      <c r="I22" s="63" t="s">
        <v>74</v>
      </c>
      <c r="J22" s="63">
        <v>0</v>
      </c>
      <c r="K22" s="63"/>
      <c r="L22" s="63">
        <v>989</v>
      </c>
      <c r="M22" s="63" t="s">
        <v>74</v>
      </c>
      <c r="N22" s="76">
        <v>705</v>
      </c>
      <c r="O22" s="76" t="s">
        <v>74</v>
      </c>
      <c r="P22" s="63">
        <v>581</v>
      </c>
      <c r="Q22" s="63" t="s">
        <v>74</v>
      </c>
      <c r="R22" s="76">
        <v>1044</v>
      </c>
      <c r="S22" s="66" t="s">
        <v>74</v>
      </c>
      <c r="T22" s="216"/>
      <c r="U22" s="216"/>
      <c r="V22" s="216"/>
      <c r="W22" s="216"/>
      <c r="X22" s="216"/>
    </row>
    <row r="23" spans="1:24" ht="6.95" customHeight="1">
      <c r="B23" s="77"/>
      <c r="D23" s="76"/>
      <c r="E23" s="76"/>
      <c r="F23" s="76"/>
      <c r="G23" s="76"/>
      <c r="H23" s="76"/>
      <c r="I23" s="76"/>
      <c r="J23" s="76"/>
      <c r="K23" s="76"/>
      <c r="L23" s="76"/>
      <c r="M23" s="76"/>
      <c r="N23" s="76"/>
      <c r="O23" s="76"/>
      <c r="P23" s="76"/>
      <c r="Q23" s="76"/>
      <c r="R23" s="76"/>
      <c r="T23" s="216"/>
      <c r="U23" s="216"/>
      <c r="V23" s="216"/>
      <c r="W23" s="216"/>
      <c r="X23" s="216"/>
    </row>
    <row r="24" spans="1:24">
      <c r="A24" s="78" t="s">
        <v>141</v>
      </c>
      <c r="B24" s="78"/>
      <c r="D24" s="141">
        <v>87296</v>
      </c>
      <c r="E24" s="64" t="s">
        <v>189</v>
      </c>
      <c r="F24" s="64">
        <v>16269</v>
      </c>
      <c r="G24" s="64" t="s">
        <v>189</v>
      </c>
      <c r="H24" s="64">
        <v>9585</v>
      </c>
      <c r="I24" s="64" t="s">
        <v>189</v>
      </c>
      <c r="J24" s="64">
        <v>11290</v>
      </c>
      <c r="K24" s="64" t="s">
        <v>189</v>
      </c>
      <c r="L24" s="64">
        <v>27020</v>
      </c>
      <c r="M24" s="64" t="s">
        <v>189</v>
      </c>
      <c r="N24" s="64">
        <v>6369</v>
      </c>
      <c r="O24" s="64" t="s">
        <v>189</v>
      </c>
      <c r="P24" s="64">
        <v>14466</v>
      </c>
      <c r="Q24" s="64" t="s">
        <v>189</v>
      </c>
      <c r="R24" s="64">
        <v>2297</v>
      </c>
      <c r="S24" s="66" t="s">
        <v>74</v>
      </c>
      <c r="T24" s="216"/>
      <c r="U24" s="216"/>
      <c r="V24" s="216"/>
      <c r="W24" s="216"/>
      <c r="X24" s="216"/>
    </row>
    <row r="25" spans="1:24">
      <c r="B25" s="66" t="s">
        <v>47</v>
      </c>
      <c r="D25" s="76">
        <v>16361</v>
      </c>
      <c r="E25" s="76" t="s">
        <v>189</v>
      </c>
      <c r="F25" s="76">
        <v>16115</v>
      </c>
      <c r="G25" s="76" t="s">
        <v>189</v>
      </c>
      <c r="H25" s="63">
        <v>0</v>
      </c>
      <c r="I25" s="63"/>
      <c r="J25" s="63">
        <v>59</v>
      </c>
      <c r="K25" s="63" t="s">
        <v>74</v>
      </c>
      <c r="L25" s="76">
        <v>0</v>
      </c>
      <c r="M25" s="76"/>
      <c r="N25" s="63">
        <v>0</v>
      </c>
      <c r="O25" s="63"/>
      <c r="P25" s="76">
        <v>187</v>
      </c>
      <c r="Q25" s="76" t="s">
        <v>74</v>
      </c>
      <c r="R25" s="63">
        <v>0</v>
      </c>
      <c r="S25" s="63"/>
      <c r="T25" s="216"/>
      <c r="U25" s="216"/>
      <c r="V25" s="216"/>
      <c r="W25" s="216"/>
      <c r="X25" s="216"/>
    </row>
    <row r="26" spans="1:24">
      <c r="B26" s="66" t="s">
        <v>124</v>
      </c>
      <c r="D26" s="76">
        <v>9111</v>
      </c>
      <c r="E26" s="76" t="s">
        <v>189</v>
      </c>
      <c r="F26" s="63">
        <v>0</v>
      </c>
      <c r="G26" s="63"/>
      <c r="H26" s="76">
        <v>7070</v>
      </c>
      <c r="I26" s="76" t="s">
        <v>189</v>
      </c>
      <c r="J26" s="63">
        <v>516</v>
      </c>
      <c r="K26" s="63" t="s">
        <v>74</v>
      </c>
      <c r="L26" s="76">
        <v>1255</v>
      </c>
      <c r="M26" s="76" t="s">
        <v>74</v>
      </c>
      <c r="N26" s="76">
        <v>46</v>
      </c>
      <c r="O26" s="76" t="s">
        <v>74</v>
      </c>
      <c r="P26" s="76">
        <v>224</v>
      </c>
      <c r="Q26" s="76" t="s">
        <v>74</v>
      </c>
      <c r="R26" s="63">
        <v>0</v>
      </c>
      <c r="S26" s="63"/>
    </row>
    <row r="27" spans="1:24">
      <c r="B27" s="66" t="s">
        <v>99</v>
      </c>
      <c r="D27" s="76">
        <v>13585</v>
      </c>
      <c r="E27" s="76" t="s">
        <v>189</v>
      </c>
      <c r="F27" s="63">
        <v>0</v>
      </c>
      <c r="G27" s="63"/>
      <c r="H27" s="76">
        <v>386</v>
      </c>
      <c r="I27" s="76" t="s">
        <v>74</v>
      </c>
      <c r="J27" s="76">
        <v>10464</v>
      </c>
      <c r="K27" s="76" t="s">
        <v>189</v>
      </c>
      <c r="L27" s="76">
        <v>2504</v>
      </c>
      <c r="M27" s="76" t="s">
        <v>74</v>
      </c>
      <c r="N27" s="63">
        <v>0</v>
      </c>
      <c r="O27" s="63"/>
      <c r="P27" s="63">
        <v>231</v>
      </c>
      <c r="Q27" s="63" t="s">
        <v>74</v>
      </c>
      <c r="R27" s="63">
        <v>0</v>
      </c>
      <c r="S27" s="63"/>
    </row>
    <row r="28" spans="1:24">
      <c r="B28" s="66" t="s">
        <v>48</v>
      </c>
      <c r="D28" s="76">
        <v>9112</v>
      </c>
      <c r="E28" s="76" t="s">
        <v>189</v>
      </c>
      <c r="F28" s="63">
        <v>154</v>
      </c>
      <c r="G28" s="63" t="s">
        <v>74</v>
      </c>
      <c r="H28" s="76">
        <v>147</v>
      </c>
      <c r="I28" s="76" t="s">
        <v>74</v>
      </c>
      <c r="J28" s="63">
        <v>0</v>
      </c>
      <c r="K28" s="63"/>
      <c r="L28" s="76">
        <v>2897</v>
      </c>
      <c r="M28" s="76" t="s">
        <v>74</v>
      </c>
      <c r="N28" s="76">
        <v>4597</v>
      </c>
      <c r="O28" s="76" t="s">
        <v>189</v>
      </c>
      <c r="P28" s="76">
        <v>834</v>
      </c>
      <c r="Q28" s="76" t="s">
        <v>74</v>
      </c>
      <c r="R28" s="63">
        <v>483</v>
      </c>
      <c r="S28" s="63" t="s">
        <v>74</v>
      </c>
    </row>
    <row r="29" spans="1:24">
      <c r="B29" s="66" t="s">
        <v>49</v>
      </c>
      <c r="D29" s="76">
        <v>33345</v>
      </c>
      <c r="E29" s="76" t="s">
        <v>189</v>
      </c>
      <c r="F29" s="63">
        <v>0</v>
      </c>
      <c r="G29" s="63"/>
      <c r="H29" s="76">
        <v>1108</v>
      </c>
      <c r="I29" s="76" t="s">
        <v>74</v>
      </c>
      <c r="J29" s="63">
        <v>22</v>
      </c>
      <c r="K29" s="63" t="s">
        <v>74</v>
      </c>
      <c r="L29" s="76">
        <v>18386</v>
      </c>
      <c r="M29" s="76" t="s">
        <v>189</v>
      </c>
      <c r="N29" s="76">
        <v>1145</v>
      </c>
      <c r="O29" s="76" t="s">
        <v>74</v>
      </c>
      <c r="P29" s="63">
        <v>11914</v>
      </c>
      <c r="Q29" s="63" t="s">
        <v>189</v>
      </c>
      <c r="R29" s="63">
        <v>770</v>
      </c>
      <c r="S29" s="63" t="s">
        <v>74</v>
      </c>
    </row>
    <row r="30" spans="1:24" ht="14.25">
      <c r="B30" s="66" t="s">
        <v>148</v>
      </c>
      <c r="D30" s="76">
        <v>1920</v>
      </c>
      <c r="E30" s="76" t="s">
        <v>74</v>
      </c>
      <c r="F30" s="63">
        <v>0</v>
      </c>
      <c r="G30" s="63"/>
      <c r="H30" s="63">
        <v>80</v>
      </c>
      <c r="I30" s="63" t="s">
        <v>74</v>
      </c>
      <c r="J30" s="63">
        <v>229</v>
      </c>
      <c r="K30" s="63" t="s">
        <v>74</v>
      </c>
      <c r="L30" s="63">
        <v>1116</v>
      </c>
      <c r="M30" s="63" t="s">
        <v>74</v>
      </c>
      <c r="N30" s="63">
        <v>0</v>
      </c>
      <c r="O30" s="63"/>
      <c r="P30" s="63">
        <v>495</v>
      </c>
      <c r="Q30" s="63" t="s">
        <v>74</v>
      </c>
      <c r="R30" s="63">
        <v>0</v>
      </c>
      <c r="S30" s="63"/>
    </row>
    <row r="31" spans="1:24">
      <c r="B31" s="77" t="s">
        <v>29</v>
      </c>
      <c r="D31" s="76">
        <v>3862</v>
      </c>
      <c r="E31" s="206" t="s">
        <v>74</v>
      </c>
      <c r="F31" s="63">
        <v>0</v>
      </c>
      <c r="G31" s="63"/>
      <c r="H31" s="63">
        <v>794</v>
      </c>
      <c r="I31" s="63" t="s">
        <v>74</v>
      </c>
      <c r="J31" s="63">
        <v>0</v>
      </c>
      <c r="K31" s="63" t="s">
        <v>74</v>
      </c>
      <c r="L31" s="63">
        <v>862</v>
      </c>
      <c r="M31" s="63" t="s">
        <v>74</v>
      </c>
      <c r="N31" s="76">
        <v>581</v>
      </c>
      <c r="O31" s="76" t="s">
        <v>74</v>
      </c>
      <c r="P31" s="63">
        <v>581</v>
      </c>
      <c r="Q31" s="63" t="s">
        <v>74</v>
      </c>
      <c r="R31" s="76">
        <v>1044</v>
      </c>
      <c r="S31" s="66" t="s">
        <v>74</v>
      </c>
    </row>
    <row r="32" spans="1:24" ht="6.95" customHeight="1">
      <c r="B32" s="77"/>
      <c r="D32" s="76"/>
      <c r="E32" s="76"/>
      <c r="F32" s="76"/>
      <c r="G32" s="76"/>
      <c r="H32" s="76"/>
      <c r="I32" s="76"/>
      <c r="J32" s="76"/>
      <c r="K32" s="76"/>
      <c r="L32" s="76"/>
      <c r="M32" s="76"/>
      <c r="N32" s="76"/>
      <c r="O32" s="76"/>
      <c r="P32" s="76"/>
      <c r="Q32" s="76"/>
      <c r="R32" s="76"/>
    </row>
    <row r="33" spans="1:19">
      <c r="A33" s="78" t="s">
        <v>143</v>
      </c>
      <c r="B33" s="78"/>
      <c r="D33" s="141">
        <v>18260</v>
      </c>
      <c r="E33" s="64" t="s">
        <v>189</v>
      </c>
      <c r="F33" s="64">
        <v>3593</v>
      </c>
      <c r="G33" s="64" t="s">
        <v>189</v>
      </c>
      <c r="H33" s="64">
        <v>973</v>
      </c>
      <c r="I33" s="64" t="s">
        <v>74</v>
      </c>
      <c r="J33" s="64">
        <v>1975</v>
      </c>
      <c r="K33" s="64" t="s">
        <v>74</v>
      </c>
      <c r="L33" s="64">
        <v>6823</v>
      </c>
      <c r="M33" s="64" t="s">
        <v>189</v>
      </c>
      <c r="N33" s="64">
        <v>1905</v>
      </c>
      <c r="O33" s="64" t="s">
        <v>74</v>
      </c>
      <c r="P33" s="64">
        <v>2991</v>
      </c>
      <c r="Q33" s="64" t="s">
        <v>189</v>
      </c>
      <c r="R33" s="64">
        <v>0</v>
      </c>
      <c r="S33" s="147"/>
    </row>
    <row r="34" spans="1:19">
      <c r="B34" s="66" t="s">
        <v>47</v>
      </c>
      <c r="D34" s="76">
        <v>3483</v>
      </c>
      <c r="E34" s="76" t="s">
        <v>189</v>
      </c>
      <c r="F34" s="76">
        <v>2990</v>
      </c>
      <c r="G34" s="76" t="s">
        <v>189</v>
      </c>
      <c r="H34" s="63">
        <v>0</v>
      </c>
      <c r="I34" s="63"/>
      <c r="J34" s="63">
        <v>0</v>
      </c>
      <c r="K34" s="63"/>
      <c r="L34" s="76">
        <v>40</v>
      </c>
      <c r="M34" s="76" t="s">
        <v>74</v>
      </c>
      <c r="N34" s="63">
        <v>365</v>
      </c>
      <c r="O34" s="63" t="s">
        <v>74</v>
      </c>
      <c r="P34" s="76">
        <v>88</v>
      </c>
      <c r="Q34" s="76" t="s">
        <v>74</v>
      </c>
      <c r="R34" s="63">
        <v>0</v>
      </c>
      <c r="S34" s="63"/>
    </row>
    <row r="35" spans="1:19">
      <c r="B35" s="66" t="s">
        <v>124</v>
      </c>
      <c r="D35" s="76">
        <v>1803</v>
      </c>
      <c r="E35" s="76" t="s">
        <v>74</v>
      </c>
      <c r="F35" s="63">
        <v>0</v>
      </c>
      <c r="G35" s="63"/>
      <c r="H35" s="76">
        <v>424</v>
      </c>
      <c r="I35" s="76" t="s">
        <v>74</v>
      </c>
      <c r="J35" s="63">
        <v>0</v>
      </c>
      <c r="K35" s="63"/>
      <c r="L35" s="76">
        <v>767</v>
      </c>
      <c r="M35" s="76" t="s">
        <v>74</v>
      </c>
      <c r="N35" s="76">
        <v>186</v>
      </c>
      <c r="O35" s="76" t="s">
        <v>74</v>
      </c>
      <c r="P35" s="76">
        <v>426</v>
      </c>
      <c r="Q35" s="76" t="s">
        <v>74</v>
      </c>
      <c r="R35" s="63">
        <v>0</v>
      </c>
      <c r="S35" s="63"/>
    </row>
    <row r="36" spans="1:19">
      <c r="B36" s="66" t="s">
        <v>99</v>
      </c>
      <c r="D36" s="76">
        <v>2122</v>
      </c>
      <c r="E36" s="76" t="s">
        <v>189</v>
      </c>
      <c r="F36" s="63">
        <v>32</v>
      </c>
      <c r="G36" s="63" t="s">
        <v>74</v>
      </c>
      <c r="H36" s="76">
        <v>0</v>
      </c>
      <c r="I36" s="76"/>
      <c r="J36" s="76">
        <v>1975</v>
      </c>
      <c r="K36" s="76" t="s">
        <v>74</v>
      </c>
      <c r="L36" s="76">
        <v>92</v>
      </c>
      <c r="M36" s="76" t="s">
        <v>74</v>
      </c>
      <c r="N36" s="63">
        <v>0</v>
      </c>
      <c r="O36" s="63"/>
      <c r="P36" s="76">
        <v>23</v>
      </c>
      <c r="Q36" s="76" t="s">
        <v>74</v>
      </c>
      <c r="R36" s="63">
        <v>0</v>
      </c>
      <c r="S36" s="63"/>
    </row>
    <row r="37" spans="1:19">
      <c r="B37" s="66" t="s">
        <v>48</v>
      </c>
      <c r="D37" s="76">
        <v>2410</v>
      </c>
      <c r="E37" s="76" t="s">
        <v>189</v>
      </c>
      <c r="F37" s="63">
        <v>571</v>
      </c>
      <c r="G37" s="63" t="s">
        <v>74</v>
      </c>
      <c r="H37" s="76">
        <v>0</v>
      </c>
      <c r="I37" s="76"/>
      <c r="J37" s="63">
        <v>0</v>
      </c>
      <c r="K37" s="63"/>
      <c r="L37" s="76">
        <v>534</v>
      </c>
      <c r="M37" s="76" t="s">
        <v>74</v>
      </c>
      <c r="N37" s="76">
        <v>937</v>
      </c>
      <c r="O37" s="76" t="s">
        <v>74</v>
      </c>
      <c r="P37" s="76">
        <v>368</v>
      </c>
      <c r="Q37" s="76" t="s">
        <v>74</v>
      </c>
      <c r="R37" s="63">
        <v>0</v>
      </c>
      <c r="S37" s="63"/>
    </row>
    <row r="38" spans="1:19">
      <c r="B38" s="66" t="s">
        <v>49</v>
      </c>
      <c r="D38" s="76">
        <v>7922</v>
      </c>
      <c r="E38" s="76" t="s">
        <v>189</v>
      </c>
      <c r="F38" s="63">
        <v>0</v>
      </c>
      <c r="G38" s="63"/>
      <c r="H38" s="76">
        <v>505</v>
      </c>
      <c r="I38" s="76" t="s">
        <v>74</v>
      </c>
      <c r="J38" s="63">
        <v>0</v>
      </c>
      <c r="K38" s="76"/>
      <c r="L38" s="76">
        <v>5263</v>
      </c>
      <c r="M38" s="76" t="s">
        <v>189</v>
      </c>
      <c r="N38" s="76">
        <v>293</v>
      </c>
      <c r="O38" s="76" t="s">
        <v>74</v>
      </c>
      <c r="P38" s="76">
        <v>1861</v>
      </c>
      <c r="Q38" s="76" t="s">
        <v>74</v>
      </c>
      <c r="R38" s="63">
        <v>0</v>
      </c>
      <c r="S38" s="63"/>
    </row>
    <row r="39" spans="1:19" ht="14.25">
      <c r="B39" s="66" t="s">
        <v>83</v>
      </c>
      <c r="D39" s="76">
        <v>269</v>
      </c>
      <c r="E39" s="76" t="s">
        <v>74</v>
      </c>
      <c r="F39" s="63">
        <v>0</v>
      </c>
      <c r="G39" s="63"/>
      <c r="H39" s="63">
        <v>44</v>
      </c>
      <c r="I39" s="63" t="s">
        <v>74</v>
      </c>
      <c r="J39" s="63">
        <v>0</v>
      </c>
      <c r="K39" s="63"/>
      <c r="L39" s="63">
        <v>0</v>
      </c>
      <c r="M39" s="63"/>
      <c r="N39" s="63">
        <v>0</v>
      </c>
      <c r="O39" s="63"/>
      <c r="P39" s="63">
        <v>225</v>
      </c>
      <c r="Q39" s="63" t="s">
        <v>74</v>
      </c>
      <c r="R39" s="63">
        <v>0</v>
      </c>
      <c r="S39" s="63"/>
    </row>
    <row r="40" spans="1:19">
      <c r="B40" s="77" t="s">
        <v>29</v>
      </c>
      <c r="D40" s="76">
        <v>251</v>
      </c>
      <c r="E40" s="76" t="s">
        <v>74</v>
      </c>
      <c r="F40" s="63">
        <v>0</v>
      </c>
      <c r="G40" s="63"/>
      <c r="H40" s="63">
        <v>0</v>
      </c>
      <c r="I40" s="63"/>
      <c r="J40" s="63">
        <v>0</v>
      </c>
      <c r="K40" s="63"/>
      <c r="L40" s="63">
        <v>127</v>
      </c>
      <c r="M40" s="63" t="s">
        <v>74</v>
      </c>
      <c r="N40" s="63">
        <v>124</v>
      </c>
      <c r="O40" s="63" t="s">
        <v>74</v>
      </c>
      <c r="P40" s="63">
        <v>0</v>
      </c>
      <c r="Q40" s="63"/>
      <c r="R40" s="63">
        <v>0</v>
      </c>
    </row>
    <row r="41" spans="1:19" ht="6.95" customHeight="1">
      <c r="A41" s="74"/>
      <c r="B41" s="79"/>
      <c r="C41" s="74"/>
      <c r="D41" s="148"/>
      <c r="E41" s="148"/>
      <c r="F41" s="149"/>
      <c r="G41" s="149"/>
      <c r="H41" s="149"/>
      <c r="I41" s="149"/>
      <c r="J41" s="149"/>
      <c r="K41" s="149"/>
      <c r="L41" s="149"/>
      <c r="M41" s="149"/>
      <c r="N41" s="149"/>
      <c r="O41" s="149"/>
      <c r="P41" s="149"/>
      <c r="Q41" s="149"/>
      <c r="R41" s="149"/>
    </row>
    <row r="42" spans="1:19" ht="6.95" customHeight="1">
      <c r="A42" s="75"/>
      <c r="B42" s="80"/>
      <c r="C42" s="75"/>
      <c r="D42" s="150"/>
      <c r="E42" s="150"/>
      <c r="F42" s="151"/>
      <c r="G42" s="151"/>
      <c r="H42" s="151"/>
      <c r="I42" s="151"/>
      <c r="J42" s="151"/>
      <c r="K42" s="151"/>
      <c r="L42" s="151"/>
      <c r="M42" s="151"/>
      <c r="N42" s="151"/>
      <c r="O42" s="151"/>
      <c r="P42" s="151"/>
      <c r="Q42" s="151"/>
      <c r="R42" s="151"/>
    </row>
    <row r="43" spans="1:19">
      <c r="A43" s="229" t="s">
        <v>147</v>
      </c>
      <c r="B43" s="229"/>
      <c r="C43" s="229"/>
      <c r="D43" s="251" t="s">
        <v>166</v>
      </c>
      <c r="E43" s="251"/>
      <c r="F43" s="251"/>
      <c r="G43" s="251"/>
      <c r="H43" s="251"/>
      <c r="I43" s="251"/>
      <c r="J43" s="251"/>
      <c r="K43" s="251"/>
      <c r="L43" s="251"/>
      <c r="M43" s="251"/>
      <c r="N43" s="251"/>
      <c r="O43" s="251"/>
      <c r="P43" s="251"/>
      <c r="Q43" s="179"/>
      <c r="R43" s="181"/>
    </row>
    <row r="44" spans="1:19" ht="6" customHeight="1">
      <c r="A44" s="229"/>
      <c r="B44" s="229"/>
      <c r="C44" s="229"/>
      <c r="D44" s="178"/>
      <c r="E44" s="178"/>
      <c r="F44" s="178"/>
      <c r="G44" s="178"/>
      <c r="H44" s="178"/>
      <c r="I44" s="178"/>
      <c r="J44" s="178"/>
      <c r="K44" s="178"/>
      <c r="L44" s="178"/>
      <c r="M44" s="178"/>
      <c r="N44" s="178"/>
      <c r="O44" s="178"/>
      <c r="P44" s="178"/>
      <c r="Q44" s="106"/>
    </row>
    <row r="45" spans="1:19" ht="6" customHeight="1">
      <c r="A45" s="229"/>
      <c r="B45" s="229"/>
      <c r="C45" s="229"/>
      <c r="D45" s="72"/>
      <c r="E45" s="72"/>
      <c r="F45" s="72"/>
      <c r="G45" s="72"/>
      <c r="H45" s="72"/>
      <c r="I45" s="72"/>
      <c r="J45" s="72"/>
      <c r="K45" s="72"/>
      <c r="L45" s="72"/>
      <c r="M45" s="72"/>
      <c r="N45" s="72"/>
      <c r="O45" s="72"/>
      <c r="P45" s="72"/>
      <c r="Q45" s="72"/>
    </row>
    <row r="46" spans="1:19" ht="13.5" customHeight="1">
      <c r="A46" s="229"/>
      <c r="B46" s="229"/>
      <c r="C46" s="229"/>
      <c r="D46" s="225" t="s">
        <v>0</v>
      </c>
      <c r="E46" s="132"/>
      <c r="F46" s="227" t="s">
        <v>149</v>
      </c>
      <c r="G46" s="227"/>
      <c r="H46" s="227"/>
      <c r="I46" s="227"/>
      <c r="J46" s="227"/>
      <c r="K46" s="227"/>
      <c r="L46" s="227"/>
      <c r="M46" s="227"/>
      <c r="N46" s="227"/>
      <c r="O46" s="227"/>
      <c r="P46" s="227"/>
      <c r="Q46" s="134"/>
    </row>
    <row r="47" spans="1:19" s="82" customFormat="1" ht="6" customHeight="1">
      <c r="A47" s="229"/>
      <c r="B47" s="229"/>
      <c r="C47" s="229"/>
      <c r="D47" s="225"/>
      <c r="E47" s="132"/>
      <c r="F47" s="127"/>
      <c r="G47" s="127"/>
      <c r="H47" s="127"/>
      <c r="I47" s="127"/>
      <c r="J47" s="127"/>
      <c r="K47" s="127"/>
      <c r="L47" s="127"/>
      <c r="M47" s="127"/>
      <c r="N47" s="127"/>
      <c r="O47" s="127"/>
      <c r="P47" s="127"/>
      <c r="Q47" s="139"/>
      <c r="R47" s="66"/>
    </row>
    <row r="48" spans="1:19" s="82" customFormat="1">
      <c r="A48" s="229"/>
      <c r="B48" s="229"/>
      <c r="C48" s="229"/>
      <c r="D48" s="225"/>
      <c r="E48" s="132"/>
      <c r="F48" s="139"/>
      <c r="G48" s="139"/>
      <c r="H48" s="139"/>
      <c r="I48" s="139"/>
      <c r="J48" s="139"/>
      <c r="K48" s="139"/>
      <c r="L48" s="139"/>
      <c r="M48" s="139"/>
      <c r="N48" s="139"/>
      <c r="O48" s="139"/>
      <c r="P48" s="139"/>
      <c r="Q48" s="139"/>
      <c r="R48" s="66"/>
    </row>
    <row r="49" spans="1:18" s="82" customFormat="1" ht="39" customHeight="1">
      <c r="A49" s="229"/>
      <c r="B49" s="229"/>
      <c r="C49" s="229"/>
      <c r="D49" s="225"/>
      <c r="E49" s="132"/>
      <c r="F49" s="132" t="s">
        <v>65</v>
      </c>
      <c r="G49" s="132"/>
      <c r="H49" s="132" t="s">
        <v>136</v>
      </c>
      <c r="I49" s="132"/>
      <c r="J49" s="132" t="s">
        <v>137</v>
      </c>
      <c r="K49" s="132"/>
      <c r="L49" s="132" t="s">
        <v>103</v>
      </c>
      <c r="M49" s="132"/>
      <c r="N49" s="132" t="s">
        <v>63</v>
      </c>
      <c r="O49" s="132"/>
      <c r="P49" s="132" t="s">
        <v>64</v>
      </c>
      <c r="Q49" s="132"/>
      <c r="R49" s="66"/>
    </row>
    <row r="50" spans="1:18" s="82" customFormat="1" ht="11.25" customHeight="1">
      <c r="A50" s="74"/>
      <c r="B50" s="74"/>
      <c r="C50" s="74"/>
      <c r="D50" s="74"/>
      <c r="E50" s="74"/>
      <c r="F50" s="74"/>
      <c r="G50" s="74"/>
      <c r="H50" s="74"/>
      <c r="I50" s="74"/>
      <c r="J50" s="74"/>
      <c r="K50" s="74"/>
      <c r="L50" s="74"/>
      <c r="M50" s="74"/>
      <c r="N50" s="74"/>
      <c r="O50" s="74"/>
      <c r="P50" s="74"/>
      <c r="Q50" s="75"/>
      <c r="R50" s="66"/>
    </row>
    <row r="51" spans="1:18" ht="6.95" customHeight="1"/>
    <row r="52" spans="1:18">
      <c r="A52" s="245" t="s">
        <v>0</v>
      </c>
      <c r="B52" s="245"/>
      <c r="C52" s="245"/>
      <c r="D52" s="67">
        <f>SUM(D53:D58)</f>
        <v>100</v>
      </c>
      <c r="E52" s="67"/>
      <c r="F52" s="67">
        <f>SUM(F53:F58)</f>
        <v>100</v>
      </c>
      <c r="G52" s="67"/>
      <c r="H52" s="67">
        <f>SUM(H53:H58)</f>
        <v>100</v>
      </c>
      <c r="I52" s="67"/>
      <c r="J52" s="67">
        <f>SUM(J53:J58)</f>
        <v>100</v>
      </c>
      <c r="K52" s="67"/>
      <c r="L52" s="67">
        <f>SUM(L53:L58)</f>
        <v>100</v>
      </c>
      <c r="M52" s="67"/>
      <c r="N52" s="67">
        <f>SUM(N53:N58)</f>
        <v>100</v>
      </c>
      <c r="O52" s="67"/>
      <c r="P52" s="67">
        <f>SUM(P53:P58)</f>
        <v>100.00000000000001</v>
      </c>
      <c r="Q52" s="67"/>
    </row>
    <row r="53" spans="1:18">
      <c r="B53" s="66" t="s">
        <v>47</v>
      </c>
      <c r="D53" s="65">
        <f>D16/(D$15-D$22)*100</f>
        <v>19.561724318089961</v>
      </c>
      <c r="E53" s="65"/>
      <c r="F53" s="65">
        <f>F16/(F$15-F$22)*100</f>
        <v>96.188702044104318</v>
      </c>
      <c r="G53" s="65"/>
      <c r="H53" s="65">
        <f>H16/(H$15-H$22)*100</f>
        <v>0</v>
      </c>
      <c r="I53" s="65"/>
      <c r="J53" s="65">
        <f>J16/(J$15-J$22)*100</f>
        <v>0.44477949491142105</v>
      </c>
      <c r="K53" s="65"/>
      <c r="L53" s="65">
        <f>L16/(L$15-L$22)*100</f>
        <v>0.12175077616119803</v>
      </c>
      <c r="M53" s="65"/>
      <c r="N53" s="65">
        <f>N16/(N$15-N$22)*100</f>
        <v>4.822301492931695</v>
      </c>
      <c r="O53" s="65"/>
      <c r="P53" s="65">
        <f>P16/(P$15-P$22)*100</f>
        <v>1.6295330647072768</v>
      </c>
      <c r="Q53" s="65"/>
    </row>
    <row r="54" spans="1:18">
      <c r="B54" s="66" t="s">
        <v>124</v>
      </c>
      <c r="D54" s="65">
        <f t="shared" ref="D54:F58" si="0">D17/(D$15-D$22)*100</f>
        <v>10.758751219896888</v>
      </c>
      <c r="E54" s="65"/>
      <c r="F54" s="65">
        <f t="shared" si="0"/>
        <v>0</v>
      </c>
      <c r="G54" s="65"/>
      <c r="H54" s="65">
        <f t="shared" ref="H54" si="1">H17/(H$15-H$22)*100</f>
        <v>76.751331421548542</v>
      </c>
      <c r="I54" s="65"/>
      <c r="J54" s="65">
        <f t="shared" ref="J54" si="2">J17/(J$15-J$22)*100</f>
        <v>3.8899359215981906</v>
      </c>
      <c r="K54" s="65"/>
      <c r="L54" s="65">
        <f t="shared" ref="L54" si="3">L17/(L$15-L$22)*100</f>
        <v>6.1545017349485605</v>
      </c>
      <c r="M54" s="65"/>
      <c r="N54" s="65">
        <f t="shared" ref="N54" si="4">N17/(N$15-N$22)*100</f>
        <v>3.0651340996168579</v>
      </c>
      <c r="O54" s="65"/>
      <c r="P54" s="65">
        <f t="shared" ref="P54" si="5">P17/(P$15-P$22)*100</f>
        <v>3.8516236074899264</v>
      </c>
      <c r="Q54" s="65"/>
    </row>
    <row r="55" spans="1:18">
      <c r="B55" s="66" t="s">
        <v>99</v>
      </c>
      <c r="D55" s="65">
        <f t="shared" si="0"/>
        <v>15.483572055242846</v>
      </c>
      <c r="E55" s="65"/>
      <c r="F55" s="65">
        <f t="shared" si="0"/>
        <v>0.16111167052663378</v>
      </c>
      <c r="G55" s="65"/>
      <c r="H55" s="65">
        <f t="shared" ref="H55" si="6">H18/(H$15-H$22)*100</f>
        <v>3.9532978287587053</v>
      </c>
      <c r="I55" s="65"/>
      <c r="J55" s="65">
        <f t="shared" ref="J55" si="7">J18/(J$15-J$22)*100</f>
        <v>93.773087071240099</v>
      </c>
      <c r="K55" s="65"/>
      <c r="L55" s="65">
        <f t="shared" ref="L55" si="8">L18/(L$15-L$22)*100</f>
        <v>7.9016253728617523</v>
      </c>
      <c r="M55" s="65"/>
      <c r="N55" s="65">
        <f t="shared" ref="N55" si="9">N18/(N$15-N$22)*100</f>
        <v>0</v>
      </c>
      <c r="O55" s="65"/>
      <c r="P55" s="65">
        <f t="shared" ref="P55" si="10">P18/(P$15-P$22)*100</f>
        <v>1.5050959943114481</v>
      </c>
      <c r="Q55" s="65"/>
    </row>
    <row r="56" spans="1:18">
      <c r="B56" s="66" t="s">
        <v>48</v>
      </c>
      <c r="D56" s="65">
        <f t="shared" si="0"/>
        <v>11.358102579773863</v>
      </c>
      <c r="E56" s="65"/>
      <c r="F56" s="65">
        <f t="shared" si="0"/>
        <v>3.6501862853690463</v>
      </c>
      <c r="G56" s="63"/>
      <c r="H56" s="65">
        <f t="shared" ref="H56" si="11">H19/(H$15-H$22)*100</f>
        <v>1.5055305202785743</v>
      </c>
      <c r="I56" s="65"/>
      <c r="J56" s="65">
        <f t="shared" ref="J56" si="12">J19/(J$15-J$22)*100</f>
        <v>0</v>
      </c>
      <c r="K56" s="65"/>
      <c r="L56" s="65">
        <f t="shared" ref="L56" si="13">L19/(L$15-L$22)*100</f>
        <v>10.44317282522676</v>
      </c>
      <c r="M56" s="65"/>
      <c r="N56" s="65">
        <f t="shared" ref="N56" si="14">N19/(N$15-N$22)*100</f>
        <v>73.114017703791774</v>
      </c>
      <c r="O56" s="65"/>
      <c r="P56" s="65">
        <f t="shared" ref="P56" si="15">P19/(P$15-P$22)*100</f>
        <v>7.1225408864659876</v>
      </c>
      <c r="Q56" s="65"/>
    </row>
    <row r="57" spans="1:18">
      <c r="B57" s="66" t="s">
        <v>49</v>
      </c>
      <c r="D57" s="65">
        <f t="shared" si="0"/>
        <v>40.679987776386739</v>
      </c>
      <c r="E57" s="65"/>
      <c r="F57" s="65">
        <f t="shared" si="0"/>
        <v>0</v>
      </c>
      <c r="G57" s="65"/>
      <c r="H57" s="65">
        <f t="shared" ref="H57" si="16">H20/(H$15-H$22)*100</f>
        <v>16.519868906185987</v>
      </c>
      <c r="I57" s="65"/>
      <c r="J57" s="65">
        <f t="shared" ref="J57" si="17">J20/(J$15-J$22)*100</f>
        <v>0.16584998115341124</v>
      </c>
      <c r="K57" s="65"/>
      <c r="L57" s="65">
        <f t="shared" ref="L57" si="18">L20/(L$15-L$22)*100</f>
        <v>71.982102635904297</v>
      </c>
      <c r="M57" s="65"/>
      <c r="N57" s="65">
        <f t="shared" ref="N57" si="19">N20/(N$15-N$22)*100</f>
        <v>18.998546703659663</v>
      </c>
      <c r="O57" s="65"/>
      <c r="P57" s="65">
        <f t="shared" ref="P57" si="20">P20/(P$15-P$22)*100</f>
        <v>81.624792604882686</v>
      </c>
      <c r="Q57" s="65"/>
    </row>
    <row r="58" spans="1:18" ht="14.25">
      <c r="B58" s="66" t="s">
        <v>148</v>
      </c>
      <c r="D58" s="65">
        <f t="shared" si="0"/>
        <v>2.1578620506097024</v>
      </c>
      <c r="E58" s="65"/>
      <c r="F58" s="65">
        <f t="shared" si="0"/>
        <v>0</v>
      </c>
      <c r="G58" s="63"/>
      <c r="H58" s="65">
        <f t="shared" ref="H58" si="21">H21/(H$15-H$22)*100</f>
        <v>1.2699713232281851</v>
      </c>
      <c r="I58" s="65"/>
      <c r="J58" s="65">
        <f t="shared" ref="J58" si="22">J21/(J$15-J$22)*100</f>
        <v>1.7263475310968712</v>
      </c>
      <c r="K58" s="65"/>
      <c r="L58" s="65">
        <f t="shared" ref="L58" si="23">L21/(L$15-L$22)*100</f>
        <v>3.3968466548974252</v>
      </c>
      <c r="M58" s="65"/>
      <c r="N58" s="65">
        <f t="shared" ref="N58" si="24">N21/(N$15-N$22)*100</f>
        <v>0</v>
      </c>
      <c r="O58" s="65"/>
      <c r="P58" s="65">
        <f t="shared" ref="P58" si="25">P21/(P$15-P$22)*100</f>
        <v>4.266413842142688</v>
      </c>
      <c r="Q58" s="65"/>
    </row>
    <row r="59" spans="1:18" ht="6.95" customHeight="1">
      <c r="B59" s="77"/>
      <c r="D59" s="76"/>
      <c r="E59" s="76"/>
      <c r="F59" s="76"/>
      <c r="G59" s="76"/>
      <c r="H59" s="76"/>
      <c r="I59" s="76"/>
      <c r="J59" s="76"/>
      <c r="K59" s="76"/>
      <c r="L59" s="76"/>
      <c r="M59" s="76"/>
      <c r="N59" s="76"/>
      <c r="O59" s="76"/>
      <c r="P59" s="76"/>
      <c r="Q59" s="76"/>
    </row>
    <row r="60" spans="1:18">
      <c r="A60" s="78" t="s">
        <v>141</v>
      </c>
      <c r="B60" s="78"/>
      <c r="D60" s="67">
        <f>SUM(D61:D66)</f>
        <v>100</v>
      </c>
      <c r="E60" s="67"/>
      <c r="F60" s="67">
        <f>SUM(F61:F66)</f>
        <v>100</v>
      </c>
      <c r="G60" s="67"/>
      <c r="H60" s="67">
        <f>SUM(H61:H66)</f>
        <v>100.00000000000001</v>
      </c>
      <c r="I60" s="67"/>
      <c r="J60" s="67">
        <f>SUM(J61:J66)</f>
        <v>100</v>
      </c>
      <c r="K60" s="67"/>
      <c r="L60" s="67">
        <f>SUM(L61:L66)</f>
        <v>99.999999999999986</v>
      </c>
      <c r="M60" s="67"/>
      <c r="N60" s="67">
        <f>SUM(N61:N66)</f>
        <v>100</v>
      </c>
      <c r="O60" s="67"/>
      <c r="P60" s="67">
        <f>SUM(P61:P66)</f>
        <v>100.00000000000001</v>
      </c>
      <c r="Q60" s="67"/>
    </row>
    <row r="61" spans="1:18">
      <c r="B61" s="66" t="s">
        <v>47</v>
      </c>
      <c r="D61" s="65">
        <f>D25/(D$24-D$31)*100</f>
        <v>19.609511709854495</v>
      </c>
      <c r="E61" s="65"/>
      <c r="F61" s="65">
        <f>F25/(F$24-F$31)*100</f>
        <v>99.053414469235975</v>
      </c>
      <c r="G61" s="65"/>
      <c r="H61" s="65">
        <f>H25/(H$24-H$31)*100</f>
        <v>0</v>
      </c>
      <c r="I61" s="65"/>
      <c r="J61" s="65">
        <f>J25/(J$24-J$31)*100</f>
        <v>0.52258635961027455</v>
      </c>
      <c r="K61" s="65"/>
      <c r="L61" s="65">
        <f>L25/(L$24-L$31)*100</f>
        <v>0</v>
      </c>
      <c r="M61" s="65"/>
      <c r="N61" s="65">
        <f>N25/(N$24-N$31)*100</f>
        <v>0</v>
      </c>
      <c r="O61" s="65"/>
      <c r="P61" s="65">
        <f>P25/(P$24-P$31)*100</f>
        <v>1.3467770975873243</v>
      </c>
      <c r="Q61" s="65"/>
    </row>
    <row r="62" spans="1:18">
      <c r="B62" s="66" t="s">
        <v>124</v>
      </c>
      <c r="D62" s="65">
        <f t="shared" ref="D62:F66" si="26">D26/(D$24-D$31)*100</f>
        <v>10.920008629575474</v>
      </c>
      <c r="E62" s="65"/>
      <c r="F62" s="65">
        <f t="shared" si="26"/>
        <v>0</v>
      </c>
      <c r="G62" s="65"/>
      <c r="H62" s="65">
        <f t="shared" ref="H62" si="27">H26/(H$24-H$31)*100</f>
        <v>80.423160050051195</v>
      </c>
      <c r="I62" s="65"/>
      <c r="J62" s="65">
        <f t="shared" ref="J62" si="28">J26/(J$24-J$31)*100</f>
        <v>4.570416297608503</v>
      </c>
      <c r="K62" s="65"/>
      <c r="L62" s="65">
        <f t="shared" ref="L62" si="29">L26/(L$24-L$31)*100</f>
        <v>4.7977674134108108</v>
      </c>
      <c r="M62" s="65"/>
      <c r="N62" s="65">
        <f t="shared" ref="N62" si="30">N26/(N$24-N$31)*100</f>
        <v>0.79474775397373887</v>
      </c>
      <c r="O62" s="65"/>
      <c r="P62" s="65">
        <f t="shared" ref="P62" si="31">P26/(P$24-P$31)*100</f>
        <v>1.6132517104789339</v>
      </c>
      <c r="Q62" s="65"/>
    </row>
    <row r="63" spans="1:18">
      <c r="B63" s="66" t="s">
        <v>99</v>
      </c>
      <c r="D63" s="65">
        <f t="shared" si="26"/>
        <v>16.282330944219385</v>
      </c>
      <c r="E63" s="65"/>
      <c r="F63" s="65">
        <f t="shared" si="26"/>
        <v>0</v>
      </c>
      <c r="G63" s="65"/>
      <c r="H63" s="65">
        <f t="shared" ref="H63" si="32">H27/(H$24-H$31)*100</f>
        <v>4.3908542827892161</v>
      </c>
      <c r="I63" s="65"/>
      <c r="J63" s="65">
        <f t="shared" ref="J63" si="33">J27/(J$24-J$31)*100</f>
        <v>92.683790965456154</v>
      </c>
      <c r="K63" s="65"/>
      <c r="L63" s="65">
        <f t="shared" ref="L63" si="34">L27/(L$24-L$31)*100</f>
        <v>9.5725972933710537</v>
      </c>
      <c r="M63" s="65"/>
      <c r="N63" s="65">
        <f t="shared" ref="N63" si="35">N27/(N$24-N$31)*100</f>
        <v>0</v>
      </c>
      <c r="O63" s="65"/>
      <c r="P63" s="65">
        <f t="shared" ref="P63" si="36">P27/(P$24-P$31)*100</f>
        <v>1.6636658264314006</v>
      </c>
      <c r="Q63" s="65"/>
    </row>
    <row r="64" spans="1:18">
      <c r="B64" s="66" t="s">
        <v>48</v>
      </c>
      <c r="D64" s="65">
        <f t="shared" si="26"/>
        <v>10.921207181724476</v>
      </c>
      <c r="E64" s="65"/>
      <c r="F64" s="65">
        <f t="shared" si="26"/>
        <v>0.94658553076402974</v>
      </c>
      <c r="G64" s="63"/>
      <c r="H64" s="65">
        <f t="shared" ref="H64" si="37">H28/(H$24-H$31)*100</f>
        <v>1.6721647139119555</v>
      </c>
      <c r="I64" s="65"/>
      <c r="J64" s="65">
        <f t="shared" ref="J64" si="38">J28/(J$24-J$31)*100</f>
        <v>0</v>
      </c>
      <c r="K64" s="63"/>
      <c r="L64" s="65">
        <f t="shared" ref="L64" si="39">L28/(L$24-L$31)*100</f>
        <v>11.075005734383362</v>
      </c>
      <c r="M64" s="65"/>
      <c r="N64" s="65">
        <f t="shared" ref="N64" si="40">N28/(N$24-N$31)*100</f>
        <v>79.42294402211472</v>
      </c>
      <c r="O64" s="65"/>
      <c r="P64" s="65">
        <f t="shared" ref="P64" si="41">P28/(P$24-P$31)*100</f>
        <v>6.0064818149081747</v>
      </c>
      <c r="Q64" s="65"/>
    </row>
    <row r="65" spans="1:18">
      <c r="B65" s="66" t="s">
        <v>49</v>
      </c>
      <c r="D65" s="65">
        <f t="shared" si="26"/>
        <v>39.965721408538485</v>
      </c>
      <c r="E65" s="65"/>
      <c r="F65" s="65">
        <f t="shared" si="26"/>
        <v>0</v>
      </c>
      <c r="G65" s="63"/>
      <c r="H65" s="65">
        <f t="shared" ref="H65" si="42">H29/(H$24-H$31)*100</f>
        <v>12.603799340234332</v>
      </c>
      <c r="I65" s="65"/>
      <c r="J65" s="65">
        <f t="shared" ref="J65" si="43">J29/(J$24-J$31)*100</f>
        <v>0.19486271036315322</v>
      </c>
      <c r="K65" s="65"/>
      <c r="L65" s="65">
        <f t="shared" ref="L65" si="44">L29/(L$24-L$31)*100</f>
        <v>70.288248337028818</v>
      </c>
      <c r="M65" s="65"/>
      <c r="N65" s="65">
        <f t="shared" ref="N65" si="45">N29/(N$24-N$31)*100</f>
        <v>19.782308223911542</v>
      </c>
      <c r="O65" s="65"/>
      <c r="P65" s="65">
        <f t="shared" ref="P65" si="46">P29/(P$24-P$31)*100</f>
        <v>85.804825351098316</v>
      </c>
      <c r="Q65" s="65"/>
    </row>
    <row r="66" spans="1:18" ht="14.25">
      <c r="B66" s="66" t="s">
        <v>148</v>
      </c>
      <c r="D66" s="65">
        <f t="shared" si="26"/>
        <v>2.3012201260876863</v>
      </c>
      <c r="E66" s="65"/>
      <c r="F66" s="65">
        <f t="shared" si="26"/>
        <v>0</v>
      </c>
      <c r="G66" s="63"/>
      <c r="H66" s="65">
        <f t="shared" ref="H66" si="47">H30/(H$24-H$31)*100</f>
        <v>0.91002161301330908</v>
      </c>
      <c r="I66" s="65"/>
      <c r="J66" s="65">
        <f t="shared" ref="J66" si="48">J30/(J$24-J$31)*100</f>
        <v>2.0283436669619133</v>
      </c>
      <c r="K66" s="65"/>
      <c r="L66" s="65">
        <f t="shared" ref="L66" si="49">L30/(L$24-L$31)*100</f>
        <v>4.2663812218059487</v>
      </c>
      <c r="M66" s="65"/>
      <c r="N66" s="65">
        <f t="shared" ref="N66" si="50">N30/(N$24-N$31)*100</f>
        <v>0</v>
      </c>
      <c r="O66" s="63"/>
      <c r="P66" s="65">
        <f t="shared" ref="P66" si="51">P30/(P$24-P$31)*100</f>
        <v>3.5649981994958586</v>
      </c>
      <c r="Q66" s="63"/>
    </row>
    <row r="67" spans="1:18" ht="6.95" customHeight="1">
      <c r="B67" s="77"/>
      <c r="D67" s="76"/>
      <c r="E67" s="76"/>
      <c r="F67" s="76"/>
      <c r="G67" s="76"/>
      <c r="H67" s="76"/>
      <c r="I67" s="76"/>
      <c r="J67" s="76"/>
      <c r="K67" s="76"/>
      <c r="L67" s="76"/>
      <c r="M67" s="76"/>
      <c r="N67" s="76"/>
      <c r="O67" s="76"/>
      <c r="P67" s="76"/>
      <c r="Q67" s="76"/>
    </row>
    <row r="68" spans="1:18">
      <c r="A68" s="78" t="s">
        <v>143</v>
      </c>
      <c r="B68" s="78"/>
      <c r="D68" s="67">
        <f>SUM(D69:D74)</f>
        <v>100</v>
      </c>
      <c r="E68" s="67"/>
      <c r="F68" s="67">
        <f>SUM(F69:F74)</f>
        <v>100</v>
      </c>
      <c r="G68" s="67"/>
      <c r="H68" s="67">
        <f>SUM(H69:H74)</f>
        <v>100</v>
      </c>
      <c r="I68" s="67"/>
      <c r="J68" s="67">
        <f>SUM(J69:J74)</f>
        <v>100</v>
      </c>
      <c r="K68" s="67"/>
      <c r="L68" s="67">
        <f>SUM(L69:L74)</f>
        <v>100</v>
      </c>
      <c r="M68" s="67"/>
      <c r="N68" s="67">
        <f>SUM(N69:N74)</f>
        <v>100</v>
      </c>
      <c r="O68" s="67"/>
      <c r="P68" s="67">
        <f>SUM(P69:P74)</f>
        <v>100</v>
      </c>
      <c r="Q68" s="67"/>
    </row>
    <row r="69" spans="1:18">
      <c r="B69" s="66" t="s">
        <v>47</v>
      </c>
      <c r="D69" s="65">
        <f>D34/(D$33-D$40)*100</f>
        <v>19.340329835082461</v>
      </c>
      <c r="E69" s="65"/>
      <c r="F69" s="65">
        <f>F34/(F$33-F$40)*100</f>
        <v>83.217367102699697</v>
      </c>
      <c r="G69" s="65"/>
      <c r="H69" s="65">
        <f>H34/(H$33-H$40)*100</f>
        <v>0</v>
      </c>
      <c r="I69" s="65"/>
      <c r="J69" s="65">
        <f>J34/(J$33-J$40)*100</f>
        <v>0</v>
      </c>
      <c r="K69" s="65"/>
      <c r="L69" s="65">
        <f>L34/(L$33-L$40)*100</f>
        <v>0.59737156511350065</v>
      </c>
      <c r="M69" s="65"/>
      <c r="N69" s="65">
        <f>N34/(N$33-N$40)*100</f>
        <v>20.494104435710277</v>
      </c>
      <c r="O69" s="65"/>
      <c r="P69" s="65">
        <f>P34/(P$33-P$40)*100</f>
        <v>2.9421598127716484</v>
      </c>
      <c r="Q69" s="65"/>
    </row>
    <row r="70" spans="1:18">
      <c r="B70" s="66" t="s">
        <v>124</v>
      </c>
      <c r="D70" s="65">
        <f t="shared" ref="D70:F74" si="52">D35/(D$33-D$40)*100</f>
        <v>10.011660836248543</v>
      </c>
      <c r="E70" s="65"/>
      <c r="F70" s="65">
        <f t="shared" si="52"/>
        <v>0</v>
      </c>
      <c r="G70" s="65"/>
      <c r="H70" s="65">
        <f t="shared" ref="H70" si="53">H35/(H$33-H$40)*100</f>
        <v>43.576567317574508</v>
      </c>
      <c r="I70" s="65"/>
      <c r="J70" s="65">
        <f t="shared" ref="J70" si="54">J35/(J$33-J$40)*100</f>
        <v>0</v>
      </c>
      <c r="K70" s="65"/>
      <c r="L70" s="65">
        <f t="shared" ref="L70" si="55">L35/(L$33-L$40)*100</f>
        <v>11.454599761051373</v>
      </c>
      <c r="M70" s="65"/>
      <c r="N70" s="65">
        <f t="shared" ref="N70" si="56">N35/(N$33-N$40)*100</f>
        <v>10.443571027512634</v>
      </c>
      <c r="O70" s="65"/>
      <c r="P70" s="65">
        <f t="shared" ref="P70" si="57">P35/(P$33-P$40)*100</f>
        <v>14.242728184553661</v>
      </c>
      <c r="Q70" s="65"/>
    </row>
    <row r="71" spans="1:18">
      <c r="B71" s="66" t="s">
        <v>99</v>
      </c>
      <c r="D71" s="65">
        <f t="shared" si="52"/>
        <v>11.782997390193792</v>
      </c>
      <c r="E71" s="65"/>
      <c r="F71" s="65">
        <f t="shared" si="52"/>
        <v>0.89062065126635126</v>
      </c>
      <c r="G71" s="65"/>
      <c r="H71" s="65">
        <f t="shared" ref="H71" si="58">H36/(H$33-H$40)*100</f>
        <v>0</v>
      </c>
      <c r="I71" s="65"/>
      <c r="J71" s="65">
        <f t="shared" ref="J71" si="59">J36/(J$33-J$40)*100</f>
        <v>100</v>
      </c>
      <c r="K71" s="65"/>
      <c r="L71" s="65">
        <f t="shared" ref="L71" si="60">L36/(L$33-L$40)*100</f>
        <v>1.3739545997610514</v>
      </c>
      <c r="M71" s="65"/>
      <c r="N71" s="65">
        <f t="shared" ref="N71" si="61">N36/(N$33-N$40)*100</f>
        <v>0</v>
      </c>
      <c r="O71" s="63"/>
      <c r="P71" s="65">
        <f t="shared" ref="P71" si="62">P36/(P$33-P$40)*100</f>
        <v>0.7689735874289535</v>
      </c>
      <c r="Q71" s="65"/>
    </row>
    <row r="72" spans="1:18">
      <c r="B72" s="66" t="s">
        <v>48</v>
      </c>
      <c r="D72" s="65">
        <f t="shared" si="52"/>
        <v>13.38219778999389</v>
      </c>
      <c r="E72" s="65"/>
      <c r="F72" s="65">
        <f t="shared" si="52"/>
        <v>15.892012246033953</v>
      </c>
      <c r="G72" s="63"/>
      <c r="H72" s="65">
        <f t="shared" ref="H72" si="63">H37/(H$33-H$40)*100</f>
        <v>0</v>
      </c>
      <c r="I72" s="65"/>
      <c r="J72" s="65">
        <f t="shared" ref="J72" si="64">J37/(J$33-J$40)*100</f>
        <v>0</v>
      </c>
      <c r="K72" s="65"/>
      <c r="L72" s="65">
        <f t="shared" ref="L72" si="65">L37/(L$33-L$40)*100</f>
        <v>7.9749103942652333</v>
      </c>
      <c r="M72" s="65"/>
      <c r="N72" s="65">
        <f t="shared" ref="N72" si="66">N37/(N$33-N$40)*100</f>
        <v>52.610892756878158</v>
      </c>
      <c r="O72" s="65"/>
      <c r="P72" s="65">
        <f t="shared" ref="P72" si="67">P37/(P$33-P$40)*100</f>
        <v>12.303577398863256</v>
      </c>
      <c r="Q72" s="65"/>
    </row>
    <row r="73" spans="1:18">
      <c r="B73" s="66" t="s">
        <v>49</v>
      </c>
      <c r="D73" s="65">
        <f t="shared" si="52"/>
        <v>43.989116552834695</v>
      </c>
      <c r="E73" s="65"/>
      <c r="F73" s="65">
        <f t="shared" si="52"/>
        <v>0</v>
      </c>
      <c r="G73" s="65"/>
      <c r="H73" s="65">
        <f t="shared" ref="H73" si="68">H38/(H$33-H$40)*100</f>
        <v>51.901336073997939</v>
      </c>
      <c r="I73" s="65"/>
      <c r="J73" s="65">
        <f t="shared" ref="J73" si="69">J38/(J$33-J$40)*100</f>
        <v>0</v>
      </c>
      <c r="K73" s="65"/>
      <c r="L73" s="65">
        <f t="shared" ref="L73" si="70">L38/(L$33-L$40)*100</f>
        <v>78.599163679808839</v>
      </c>
      <c r="M73" s="65"/>
      <c r="N73" s="65">
        <f t="shared" ref="N73" si="71">N38/(N$33-N$40)*100</f>
        <v>16.451431779898932</v>
      </c>
      <c r="O73" s="65"/>
      <c r="P73" s="65">
        <f t="shared" ref="P73" si="72">P38/(P$33-P$40)*100</f>
        <v>62.21999331327315</v>
      </c>
      <c r="Q73" s="65"/>
    </row>
    <row r="74" spans="1:18" ht="14.25">
      <c r="B74" s="66" t="s">
        <v>83</v>
      </c>
      <c r="D74" s="65">
        <f t="shared" si="52"/>
        <v>1.4936975956466212</v>
      </c>
      <c r="E74" s="65"/>
      <c r="F74" s="65">
        <f t="shared" si="52"/>
        <v>0</v>
      </c>
      <c r="G74" s="63"/>
      <c r="H74" s="65">
        <f t="shared" ref="H74" si="73">H39/(H$33-H$40)*100</f>
        <v>4.5220966084275434</v>
      </c>
      <c r="I74" s="65"/>
      <c r="J74" s="65">
        <f t="shared" ref="J74" si="74">J39/(J$33-J$40)*100</f>
        <v>0</v>
      </c>
      <c r="K74" s="63"/>
      <c r="L74" s="65">
        <f t="shared" ref="L74" si="75">L39/(L$33-L$40)*100</f>
        <v>0</v>
      </c>
      <c r="M74" s="63"/>
      <c r="N74" s="65">
        <f t="shared" ref="N74" si="76">N39/(N$33-N$40)*100</f>
        <v>0</v>
      </c>
      <c r="O74" s="65"/>
      <c r="P74" s="65">
        <f t="shared" ref="P74" si="77">P39/(P$33-P$40)*100</f>
        <v>7.5225677031093285</v>
      </c>
      <c r="Q74" s="65"/>
    </row>
    <row r="75" spans="1:18" ht="6.95" customHeight="1" thickBot="1">
      <c r="A75" s="81"/>
      <c r="B75" s="81"/>
      <c r="C75" s="81"/>
      <c r="D75" s="81"/>
      <c r="E75" s="81"/>
      <c r="F75" s="81"/>
      <c r="G75" s="81"/>
      <c r="H75" s="81"/>
      <c r="I75" s="81"/>
      <c r="J75" s="81"/>
      <c r="K75" s="81"/>
      <c r="L75" s="81"/>
      <c r="M75" s="81"/>
      <c r="N75" s="81"/>
      <c r="O75" s="81"/>
      <c r="P75" s="81"/>
      <c r="Q75" s="75"/>
    </row>
    <row r="76" spans="1:18" ht="6.95" customHeight="1">
      <c r="A76" s="82"/>
      <c r="B76" s="82"/>
      <c r="C76" s="82"/>
      <c r="D76" s="82"/>
      <c r="E76" s="82"/>
      <c r="F76" s="82"/>
      <c r="G76" s="82"/>
      <c r="H76" s="82"/>
      <c r="I76" s="82"/>
      <c r="J76" s="82"/>
      <c r="K76" s="82"/>
      <c r="L76" s="82"/>
      <c r="M76" s="82"/>
      <c r="N76" s="82"/>
      <c r="O76" s="82"/>
      <c r="P76" s="82"/>
      <c r="Q76" s="82"/>
      <c r="R76" s="82"/>
    </row>
    <row r="77" spans="1:18">
      <c r="A77" s="83" t="s">
        <v>42</v>
      </c>
      <c r="B77" s="190"/>
      <c r="C77" s="236"/>
      <c r="D77" s="236"/>
      <c r="E77" s="236"/>
      <c r="F77" s="236"/>
      <c r="G77" s="236"/>
      <c r="H77" s="236"/>
      <c r="I77" s="236"/>
      <c r="J77" s="236"/>
      <c r="K77" s="236"/>
      <c r="L77" s="236"/>
      <c r="M77" s="236"/>
      <c r="N77" s="236"/>
      <c r="O77" s="236"/>
      <c r="P77" s="236"/>
      <c r="Q77" s="82"/>
      <c r="R77" s="82"/>
    </row>
    <row r="78" spans="1:18">
      <c r="A78" s="83"/>
      <c r="B78" s="190"/>
      <c r="C78" s="236"/>
      <c r="D78" s="236"/>
      <c r="E78" s="236"/>
      <c r="F78" s="236"/>
      <c r="G78" s="236"/>
      <c r="H78" s="236"/>
      <c r="I78" s="236"/>
      <c r="J78" s="236"/>
      <c r="K78" s="236"/>
      <c r="L78" s="236"/>
      <c r="M78" s="236"/>
      <c r="N78" s="236"/>
      <c r="O78" s="236"/>
      <c r="P78" s="236"/>
      <c r="Q78" s="82"/>
      <c r="R78" s="82"/>
    </row>
    <row r="79" spans="1:18">
      <c r="A79" s="83"/>
      <c r="B79" s="84">
        <v>1</v>
      </c>
      <c r="C79" s="242" t="s">
        <v>71</v>
      </c>
      <c r="D79" s="242"/>
      <c r="E79" s="242"/>
      <c r="F79" s="242"/>
      <c r="G79" s="242"/>
      <c r="H79" s="242"/>
      <c r="I79" s="242"/>
      <c r="J79" s="242"/>
      <c r="K79" s="242"/>
      <c r="L79" s="242"/>
      <c r="M79" s="242"/>
      <c r="N79" s="242"/>
      <c r="O79" s="242"/>
      <c r="P79" s="242"/>
      <c r="Q79" s="242"/>
      <c r="R79" s="242"/>
    </row>
    <row r="80" spans="1:18">
      <c r="A80" s="82"/>
      <c r="B80" s="85">
        <v>0</v>
      </c>
      <c r="C80" s="242" t="s">
        <v>36</v>
      </c>
      <c r="D80" s="242"/>
      <c r="E80" s="242"/>
      <c r="F80" s="242"/>
      <c r="G80" s="242"/>
      <c r="H80" s="242"/>
      <c r="I80" s="242"/>
      <c r="J80" s="242"/>
      <c r="K80" s="242"/>
      <c r="L80" s="242"/>
      <c r="M80" s="242"/>
      <c r="N80" s="242"/>
      <c r="O80" s="242"/>
      <c r="P80" s="242"/>
      <c r="Q80" s="242"/>
      <c r="R80" s="242"/>
    </row>
    <row r="81" spans="1:18">
      <c r="A81" s="82"/>
      <c r="B81" s="86" t="s">
        <v>74</v>
      </c>
      <c r="C81" s="242" t="s">
        <v>156</v>
      </c>
      <c r="D81" s="242"/>
      <c r="E81" s="242"/>
      <c r="F81" s="242"/>
      <c r="G81" s="242"/>
      <c r="H81" s="242"/>
      <c r="I81" s="242"/>
      <c r="J81" s="242"/>
      <c r="K81" s="242"/>
      <c r="L81" s="242"/>
      <c r="M81" s="242"/>
      <c r="N81" s="242"/>
      <c r="O81" s="242"/>
      <c r="P81" s="242"/>
      <c r="Q81" s="242"/>
      <c r="R81" s="242"/>
    </row>
    <row r="82" spans="1:18">
      <c r="B82" s="86" t="s">
        <v>167</v>
      </c>
      <c r="C82" s="242" t="s">
        <v>168</v>
      </c>
      <c r="D82" s="242"/>
      <c r="E82" s="242"/>
      <c r="F82" s="242"/>
      <c r="G82" s="242"/>
      <c r="H82" s="242"/>
      <c r="I82" s="242"/>
      <c r="J82" s="242"/>
      <c r="K82" s="135"/>
    </row>
    <row r="83" spans="1:18">
      <c r="D83" s="87"/>
      <c r="E83" s="87"/>
    </row>
    <row r="84" spans="1:18">
      <c r="A84" s="213" t="s">
        <v>220</v>
      </c>
      <c r="B84" s="95"/>
      <c r="C84" s="212"/>
      <c r="D84" s="147"/>
      <c r="E84" s="147"/>
      <c r="F84" s="147"/>
      <c r="G84" s="147"/>
      <c r="H84" s="147"/>
      <c r="I84" s="147"/>
      <c r="J84" s="147"/>
      <c r="K84" s="147"/>
      <c r="L84" s="147"/>
      <c r="M84" s="147"/>
      <c r="N84" s="147"/>
    </row>
    <row r="85" spans="1:18" ht="12.75" customHeight="1">
      <c r="A85" s="95"/>
      <c r="B85" s="234" t="s">
        <v>221</v>
      </c>
      <c r="C85" s="234"/>
      <c r="D85" s="234"/>
      <c r="E85" s="234"/>
      <c r="F85" s="234"/>
      <c r="G85" s="234"/>
      <c r="H85" s="234"/>
      <c r="I85" s="234"/>
      <c r="J85" s="234"/>
      <c r="K85" s="234"/>
      <c r="L85" s="234"/>
      <c r="M85" s="234"/>
      <c r="N85" s="234"/>
      <c r="O85" s="234"/>
      <c r="P85" s="234"/>
    </row>
    <row r="86" spans="1:18">
      <c r="A86" s="95"/>
      <c r="B86" s="234"/>
      <c r="C86" s="234"/>
      <c r="D86" s="234"/>
      <c r="E86" s="234"/>
      <c r="F86" s="234"/>
      <c r="G86" s="234"/>
      <c r="H86" s="234"/>
      <c r="I86" s="234"/>
      <c r="J86" s="234"/>
      <c r="K86" s="234"/>
      <c r="L86" s="234"/>
      <c r="M86" s="234"/>
      <c r="N86" s="234"/>
      <c r="O86" s="234"/>
      <c r="P86" s="234"/>
    </row>
    <row r="87" spans="1:18">
      <c r="A87" s="95"/>
      <c r="B87" s="234"/>
      <c r="C87" s="234"/>
      <c r="D87" s="234"/>
      <c r="E87" s="234"/>
      <c r="F87" s="234"/>
      <c r="G87" s="234"/>
      <c r="H87" s="234"/>
      <c r="I87" s="234"/>
      <c r="J87" s="234"/>
      <c r="K87" s="234"/>
      <c r="L87" s="234"/>
      <c r="M87" s="234"/>
      <c r="N87" s="234"/>
      <c r="O87" s="234"/>
      <c r="P87" s="234"/>
    </row>
  </sheetData>
  <mergeCells count="19">
    <mergeCell ref="A52:C52"/>
    <mergeCell ref="C77:P78"/>
    <mergeCell ref="A15:C15"/>
    <mergeCell ref="A43:C49"/>
    <mergeCell ref="D43:P43"/>
    <mergeCell ref="F46:P46"/>
    <mergeCell ref="B85:P87"/>
    <mergeCell ref="A1:R1"/>
    <mergeCell ref="A2:R2"/>
    <mergeCell ref="A3:R3"/>
    <mergeCell ref="D9:D12"/>
    <mergeCell ref="A6:C12"/>
    <mergeCell ref="D6:R6"/>
    <mergeCell ref="F9:R9"/>
    <mergeCell ref="C82:J82"/>
    <mergeCell ref="D46:D49"/>
    <mergeCell ref="C79:R79"/>
    <mergeCell ref="C80:R80"/>
    <mergeCell ref="C81:R81"/>
  </mergeCells>
  <phoneticPr fontId="0" type="noConversion"/>
  <hyperlinks>
    <hyperlink ref="S1" location="Índice!A1" display="Ir a Índice" xr:uid="{00000000-0004-0000-0A00-000000000000}"/>
  </hyperlinks>
  <printOptions horizontalCentered="1"/>
  <pageMargins left="1.3385826771653544" right="0.78740157480314965" top="0.78740157480314965" bottom="0.78740157480314965" header="0.39370078740157483" footer="0.39370078740157483"/>
  <pageSetup paperSize="9" scale="4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08"/>
  <sheetViews>
    <sheetView showGridLines="0" zoomScaleNormal="100" workbookViewId="0">
      <selection sqref="A1:N1"/>
    </sheetView>
  </sheetViews>
  <sheetFormatPr defaultColWidth="11.42578125" defaultRowHeight="12.75"/>
  <cols>
    <col min="1" max="1" width="5.7109375" style="1" customWidth="1"/>
    <col min="2" max="2" width="7" style="1" customWidth="1"/>
    <col min="3" max="3" width="15.42578125" style="1" customWidth="1"/>
    <col min="4" max="4" width="14.42578125" style="66" bestFit="1" customWidth="1"/>
    <col min="5" max="5" width="3.7109375" style="66" customWidth="1"/>
    <col min="6" max="6" width="19.85546875" style="66" customWidth="1"/>
    <col min="7" max="7" width="3.7109375" style="66" customWidth="1"/>
    <col min="8" max="8" width="19.140625" style="66" customWidth="1"/>
    <col min="9" max="9" width="3.7109375" style="66" customWidth="1"/>
    <col min="10" max="10" width="17.28515625" style="66" customWidth="1"/>
    <col min="11" max="11" width="3.7109375" style="66" customWidth="1"/>
    <col min="12" max="12" width="15.140625" style="66" customWidth="1"/>
    <col min="13" max="13" width="3.7109375" style="66" customWidth="1"/>
    <col min="14" max="14" width="15" style="66" customWidth="1"/>
    <col min="15" max="16" width="2.85546875" style="136" customWidth="1"/>
    <col min="17" max="17" width="10.7109375" style="66" customWidth="1"/>
    <col min="18" max="16384" width="11.42578125" style="1"/>
  </cols>
  <sheetData>
    <row r="1" spans="1:22" s="44" customFormat="1" ht="15">
      <c r="A1" s="231" t="s">
        <v>115</v>
      </c>
      <c r="B1" s="231"/>
      <c r="C1" s="231"/>
      <c r="D1" s="231"/>
      <c r="E1" s="231"/>
      <c r="F1" s="231"/>
      <c r="G1" s="231"/>
      <c r="H1" s="231"/>
      <c r="I1" s="231"/>
      <c r="J1" s="231"/>
      <c r="K1" s="231"/>
      <c r="L1" s="231"/>
      <c r="M1" s="231"/>
      <c r="N1" s="231"/>
      <c r="O1" s="137"/>
      <c r="P1" s="137"/>
      <c r="Q1" s="146" t="s">
        <v>188</v>
      </c>
    </row>
    <row r="2" spans="1:22" s="44" customFormat="1" ht="15">
      <c r="A2" s="231" t="s">
        <v>215</v>
      </c>
      <c r="B2" s="231"/>
      <c r="C2" s="231"/>
      <c r="D2" s="231"/>
      <c r="E2" s="231"/>
      <c r="F2" s="231"/>
      <c r="G2" s="231"/>
      <c r="H2" s="231"/>
      <c r="I2" s="231"/>
      <c r="J2" s="231"/>
      <c r="K2" s="231"/>
      <c r="L2" s="231"/>
      <c r="M2" s="231"/>
      <c r="N2" s="231"/>
      <c r="O2" s="137"/>
      <c r="P2" s="137"/>
      <c r="Q2" s="68"/>
    </row>
    <row r="3" spans="1:22" s="44" customFormat="1" ht="15">
      <c r="A3" s="231" t="s">
        <v>225</v>
      </c>
      <c r="B3" s="231"/>
      <c r="C3" s="231"/>
      <c r="D3" s="231"/>
      <c r="E3" s="231"/>
      <c r="F3" s="231"/>
      <c r="G3" s="231"/>
      <c r="H3" s="231"/>
      <c r="I3" s="231"/>
      <c r="J3" s="231"/>
      <c r="K3" s="231"/>
      <c r="L3" s="231"/>
      <c r="M3" s="231"/>
      <c r="N3" s="231"/>
      <c r="O3" s="137"/>
      <c r="P3" s="137"/>
      <c r="Q3" s="68"/>
    </row>
    <row r="4" spans="1:22" s="14" customFormat="1" ht="6.95" customHeight="1" thickBot="1">
      <c r="A4" s="15"/>
      <c r="B4" s="15"/>
      <c r="C4" s="15"/>
      <c r="D4" s="69"/>
      <c r="E4" s="69"/>
      <c r="F4" s="69"/>
      <c r="G4" s="69"/>
      <c r="H4" s="69"/>
      <c r="I4" s="69"/>
      <c r="J4" s="69"/>
      <c r="K4" s="69"/>
      <c r="L4" s="69"/>
      <c r="M4" s="69"/>
      <c r="N4" s="69"/>
      <c r="O4" s="152"/>
      <c r="P4" s="152"/>
      <c r="Q4" s="70"/>
    </row>
    <row r="5" spans="1:22" ht="6" customHeight="1">
      <c r="O5" s="153"/>
      <c r="P5" s="153"/>
    </row>
    <row r="6" spans="1:22">
      <c r="A6" s="260" t="s">
        <v>147</v>
      </c>
      <c r="B6" s="260"/>
      <c r="C6" s="260"/>
      <c r="D6" s="251" t="s">
        <v>165</v>
      </c>
      <c r="E6" s="251"/>
      <c r="F6" s="251"/>
      <c r="G6" s="251"/>
      <c r="H6" s="251"/>
      <c r="I6" s="251"/>
      <c r="J6" s="251"/>
      <c r="K6" s="251"/>
      <c r="L6" s="251"/>
      <c r="M6" s="251"/>
      <c r="N6" s="251"/>
      <c r="O6" s="153"/>
      <c r="P6" s="153"/>
    </row>
    <row r="7" spans="1:22" ht="6" customHeight="1">
      <c r="A7" s="260"/>
      <c r="B7" s="260"/>
      <c r="C7" s="260"/>
      <c r="D7" s="74"/>
      <c r="E7" s="74"/>
      <c r="F7" s="74"/>
      <c r="G7" s="74"/>
      <c r="H7" s="74"/>
      <c r="I7" s="74"/>
      <c r="J7" s="74"/>
      <c r="K7" s="74"/>
      <c r="L7" s="74"/>
      <c r="M7" s="74"/>
      <c r="N7" s="74"/>
      <c r="O7" s="153"/>
      <c r="P7" s="153"/>
    </row>
    <row r="8" spans="1:22" ht="6" customHeight="1">
      <c r="A8" s="260"/>
      <c r="B8" s="260"/>
      <c r="C8" s="260"/>
      <c r="O8" s="153"/>
      <c r="P8" s="153"/>
    </row>
    <row r="9" spans="1:22" ht="12.75" customHeight="1">
      <c r="A9" s="260"/>
      <c r="B9" s="260"/>
      <c r="C9" s="260"/>
      <c r="D9" s="225" t="s">
        <v>0</v>
      </c>
      <c r="E9" s="170"/>
      <c r="F9" s="248" t="s">
        <v>224</v>
      </c>
      <c r="G9" s="227"/>
      <c r="H9" s="227"/>
      <c r="I9" s="227"/>
      <c r="J9" s="227"/>
      <c r="K9" s="227"/>
      <c r="L9" s="227"/>
      <c r="M9" s="227"/>
      <c r="N9" s="227"/>
      <c r="O9" s="173"/>
      <c r="P9" s="173"/>
    </row>
    <row r="10" spans="1:22" ht="6" customHeight="1">
      <c r="A10" s="260"/>
      <c r="B10" s="260"/>
      <c r="C10" s="260"/>
      <c r="D10" s="225"/>
      <c r="E10" s="170"/>
      <c r="F10" s="177"/>
      <c r="G10" s="177"/>
      <c r="H10" s="177"/>
      <c r="I10" s="177"/>
      <c r="J10" s="177"/>
      <c r="K10" s="177"/>
      <c r="L10" s="177"/>
      <c r="M10" s="177"/>
      <c r="N10" s="177"/>
      <c r="O10" s="154"/>
      <c r="P10" s="154"/>
    </row>
    <row r="11" spans="1:22" ht="6" customHeight="1">
      <c r="A11" s="260"/>
      <c r="B11" s="260"/>
      <c r="C11" s="260"/>
      <c r="D11" s="225"/>
      <c r="E11" s="170"/>
      <c r="F11" s="182"/>
      <c r="G11" s="182"/>
      <c r="H11" s="182"/>
      <c r="I11" s="182"/>
      <c r="J11" s="182"/>
      <c r="K11" s="182"/>
      <c r="L11" s="182"/>
      <c r="M11" s="182"/>
      <c r="N11" s="182"/>
      <c r="O11" s="154"/>
      <c r="P11" s="154"/>
    </row>
    <row r="12" spans="1:22" ht="28.5" customHeight="1">
      <c r="A12" s="260"/>
      <c r="B12" s="260"/>
      <c r="C12" s="260"/>
      <c r="D12" s="225"/>
      <c r="E12" s="170"/>
      <c r="F12" s="180" t="s">
        <v>190</v>
      </c>
      <c r="G12" s="170"/>
      <c r="H12" s="180" t="s">
        <v>191</v>
      </c>
      <c r="I12" s="170"/>
      <c r="J12" s="180" t="s">
        <v>100</v>
      </c>
      <c r="K12" s="180"/>
      <c r="L12" s="170" t="s">
        <v>104</v>
      </c>
      <c r="M12" s="170"/>
      <c r="N12" s="170" t="s">
        <v>29</v>
      </c>
      <c r="O12" s="170"/>
      <c r="P12" s="170"/>
    </row>
    <row r="13" spans="1:22" s="7" customFormat="1" ht="6" customHeight="1">
      <c r="A13" s="6"/>
      <c r="B13" s="6"/>
      <c r="C13" s="6"/>
      <c r="D13" s="74"/>
      <c r="E13" s="74"/>
      <c r="F13" s="74"/>
      <c r="G13" s="74"/>
      <c r="H13" s="74"/>
      <c r="I13" s="74"/>
      <c r="J13" s="74"/>
      <c r="K13" s="74"/>
      <c r="L13" s="74"/>
      <c r="M13" s="74"/>
      <c r="N13" s="74"/>
      <c r="O13" s="155"/>
      <c r="P13" s="155"/>
      <c r="Q13" s="75"/>
    </row>
    <row r="14" spans="1:22" ht="6" customHeight="1">
      <c r="O14" s="153"/>
      <c r="P14" s="153"/>
    </row>
    <row r="15" spans="1:22" ht="12.75" customHeight="1">
      <c r="A15" s="241" t="s">
        <v>0</v>
      </c>
      <c r="B15" s="241"/>
      <c r="C15" s="241"/>
      <c r="D15" s="201">
        <v>105562</v>
      </c>
      <c r="E15" s="64" t="s">
        <v>189</v>
      </c>
      <c r="F15" s="64">
        <v>73875</v>
      </c>
      <c r="G15" s="64" t="s">
        <v>189</v>
      </c>
      <c r="H15" s="64">
        <v>15601</v>
      </c>
      <c r="I15" s="64" t="s">
        <v>74</v>
      </c>
      <c r="J15" s="64">
        <v>10685</v>
      </c>
      <c r="K15" s="64" t="s">
        <v>74</v>
      </c>
      <c r="L15" s="64">
        <v>4598</v>
      </c>
      <c r="M15" s="64" t="s">
        <v>74</v>
      </c>
      <c r="N15" s="64">
        <v>803</v>
      </c>
      <c r="O15" s="64" t="s">
        <v>74</v>
      </c>
      <c r="P15" s="64"/>
      <c r="R15" s="216"/>
      <c r="S15" s="216"/>
      <c r="T15" s="216"/>
      <c r="U15" s="216"/>
      <c r="V15" s="216"/>
    </row>
    <row r="16" spans="1:22">
      <c r="B16" s="1" t="s">
        <v>47</v>
      </c>
      <c r="D16" s="76">
        <v>19843</v>
      </c>
      <c r="E16" s="76" t="s">
        <v>189</v>
      </c>
      <c r="F16" s="76">
        <v>12154</v>
      </c>
      <c r="G16" s="76" t="s">
        <v>189</v>
      </c>
      <c r="H16" s="76">
        <v>3929</v>
      </c>
      <c r="I16" s="76" t="s">
        <v>74</v>
      </c>
      <c r="J16" s="76">
        <v>2038</v>
      </c>
      <c r="K16" s="76" t="s">
        <v>74</v>
      </c>
      <c r="L16" s="76">
        <v>1722</v>
      </c>
      <c r="M16" s="76" t="s">
        <v>74</v>
      </c>
      <c r="N16" s="63">
        <v>0</v>
      </c>
      <c r="O16" s="63"/>
      <c r="P16" s="64"/>
      <c r="R16" s="216"/>
      <c r="S16" s="216"/>
      <c r="T16" s="216"/>
      <c r="U16" s="216"/>
      <c r="V16" s="216"/>
    </row>
    <row r="17" spans="1:22">
      <c r="B17" s="1" t="s">
        <v>124</v>
      </c>
      <c r="D17" s="76">
        <v>10915</v>
      </c>
      <c r="E17" s="76" t="s">
        <v>189</v>
      </c>
      <c r="F17" s="76">
        <v>9776</v>
      </c>
      <c r="G17" s="76" t="s">
        <v>189</v>
      </c>
      <c r="H17" s="76">
        <v>511</v>
      </c>
      <c r="I17" s="76" t="s">
        <v>189</v>
      </c>
      <c r="J17" s="76">
        <v>628</v>
      </c>
      <c r="K17" s="76" t="s">
        <v>74</v>
      </c>
      <c r="L17" s="76">
        <v>0</v>
      </c>
      <c r="M17" s="76"/>
      <c r="N17" s="63">
        <v>0</v>
      </c>
      <c r="O17" s="63"/>
      <c r="P17" s="64"/>
      <c r="R17" s="216"/>
      <c r="S17" s="216"/>
      <c r="T17" s="216"/>
      <c r="U17" s="216"/>
      <c r="V17" s="216"/>
    </row>
    <row r="18" spans="1:22">
      <c r="B18" s="1" t="s">
        <v>99</v>
      </c>
      <c r="D18" s="76">
        <v>15707</v>
      </c>
      <c r="E18" s="76" t="s">
        <v>189</v>
      </c>
      <c r="F18" s="76">
        <v>10841</v>
      </c>
      <c r="G18" s="76" t="s">
        <v>189</v>
      </c>
      <c r="H18" s="76">
        <v>3479</v>
      </c>
      <c r="I18" s="76" t="s">
        <v>74</v>
      </c>
      <c r="J18" s="76">
        <v>1203</v>
      </c>
      <c r="K18" s="76" t="s">
        <v>74</v>
      </c>
      <c r="L18" s="76">
        <v>184</v>
      </c>
      <c r="M18" s="76" t="s">
        <v>74</v>
      </c>
      <c r="N18" s="63">
        <v>0</v>
      </c>
      <c r="O18" s="63"/>
      <c r="P18" s="64"/>
      <c r="R18" s="216"/>
      <c r="S18" s="216"/>
      <c r="T18" s="216"/>
      <c r="U18" s="216"/>
      <c r="V18" s="216"/>
    </row>
    <row r="19" spans="1:22">
      <c r="B19" s="1" t="s">
        <v>48</v>
      </c>
      <c r="D19" s="76">
        <v>11522</v>
      </c>
      <c r="E19" s="76" t="s">
        <v>189</v>
      </c>
      <c r="F19" s="76">
        <v>7263</v>
      </c>
      <c r="G19" s="76" t="s">
        <v>189</v>
      </c>
      <c r="H19" s="76">
        <v>1625</v>
      </c>
      <c r="I19" s="76" t="s">
        <v>189</v>
      </c>
      <c r="J19" s="76">
        <v>1837</v>
      </c>
      <c r="K19" s="76" t="s">
        <v>189</v>
      </c>
      <c r="L19" s="63">
        <v>376</v>
      </c>
      <c r="M19" s="63" t="s">
        <v>74</v>
      </c>
      <c r="N19" s="63">
        <v>421</v>
      </c>
      <c r="O19" s="63" t="s">
        <v>74</v>
      </c>
      <c r="P19" s="64"/>
      <c r="R19" s="216"/>
      <c r="S19" s="216"/>
      <c r="T19" s="216"/>
      <c r="U19" s="216"/>
      <c r="V19" s="216"/>
    </row>
    <row r="20" spans="1:22">
      <c r="B20" s="1" t="s">
        <v>49</v>
      </c>
      <c r="D20" s="76">
        <v>41271</v>
      </c>
      <c r="E20" s="76" t="s">
        <v>74</v>
      </c>
      <c r="F20" s="76">
        <v>28784</v>
      </c>
      <c r="G20" s="76" t="s">
        <v>74</v>
      </c>
      <c r="H20" s="76">
        <v>5814</v>
      </c>
      <c r="I20" s="76" t="s">
        <v>74</v>
      </c>
      <c r="J20" s="76">
        <v>4357</v>
      </c>
      <c r="K20" s="76" t="s">
        <v>74</v>
      </c>
      <c r="L20" s="76">
        <v>2316</v>
      </c>
      <c r="M20" s="76" t="s">
        <v>74</v>
      </c>
      <c r="N20" s="63">
        <v>0</v>
      </c>
      <c r="O20" s="64"/>
      <c r="P20" s="64"/>
      <c r="R20" s="216"/>
      <c r="S20" s="216"/>
      <c r="T20" s="216"/>
      <c r="U20" s="216"/>
      <c r="V20" s="216"/>
    </row>
    <row r="21" spans="1:22" ht="14.25">
      <c r="B21" s="1" t="s">
        <v>148</v>
      </c>
      <c r="D21" s="76">
        <v>2190</v>
      </c>
      <c r="E21" s="76" t="s">
        <v>189</v>
      </c>
      <c r="F21" s="76">
        <v>2190</v>
      </c>
      <c r="G21" s="76" t="s">
        <v>74</v>
      </c>
      <c r="H21" s="76">
        <v>0</v>
      </c>
      <c r="I21" s="76"/>
      <c r="J21" s="63">
        <v>0</v>
      </c>
      <c r="K21" s="63"/>
      <c r="L21" s="63">
        <v>0</v>
      </c>
      <c r="M21" s="63"/>
      <c r="N21" s="63">
        <v>0</v>
      </c>
      <c r="O21" s="63"/>
      <c r="P21" s="64"/>
      <c r="R21" s="216"/>
      <c r="S21" s="216"/>
      <c r="T21" s="216"/>
      <c r="U21" s="216"/>
      <c r="V21" s="216"/>
    </row>
    <row r="22" spans="1:22">
      <c r="B22" s="20" t="s">
        <v>29</v>
      </c>
      <c r="D22" s="76">
        <v>4114</v>
      </c>
      <c r="E22" s="206" t="s">
        <v>74</v>
      </c>
      <c r="F22" s="76">
        <v>2867</v>
      </c>
      <c r="G22" s="76" t="s">
        <v>74</v>
      </c>
      <c r="H22" s="63">
        <v>243</v>
      </c>
      <c r="I22" s="63" t="s">
        <v>74</v>
      </c>
      <c r="J22" s="63">
        <v>622</v>
      </c>
      <c r="K22" s="63" t="s">
        <v>74</v>
      </c>
      <c r="L22" s="63">
        <v>0</v>
      </c>
      <c r="M22" s="63"/>
      <c r="N22" s="63">
        <v>382</v>
      </c>
      <c r="O22" s="64" t="s">
        <v>74</v>
      </c>
      <c r="P22" s="64"/>
      <c r="R22" s="216"/>
      <c r="S22" s="216"/>
      <c r="T22" s="216"/>
      <c r="U22" s="216"/>
      <c r="V22" s="216"/>
    </row>
    <row r="23" spans="1:22" ht="6.95" customHeight="1">
      <c r="B23" s="20"/>
      <c r="D23" s="76"/>
      <c r="E23" s="76"/>
      <c r="F23" s="76"/>
      <c r="G23" s="76"/>
      <c r="H23" s="76"/>
      <c r="I23" s="76"/>
      <c r="J23" s="76"/>
      <c r="K23" s="76"/>
      <c r="L23" s="76"/>
      <c r="M23" s="76"/>
      <c r="N23" s="76"/>
      <c r="O23" s="64"/>
      <c r="P23" s="64"/>
      <c r="R23" s="216"/>
      <c r="S23" s="216"/>
      <c r="T23" s="216"/>
      <c r="U23" s="216"/>
      <c r="V23" s="216"/>
    </row>
    <row r="24" spans="1:22">
      <c r="A24" s="122" t="s">
        <v>150</v>
      </c>
      <c r="B24" s="122"/>
      <c r="D24" s="141">
        <v>87300</v>
      </c>
      <c r="E24" s="64" t="s">
        <v>189</v>
      </c>
      <c r="F24" s="64">
        <v>63131</v>
      </c>
      <c r="G24" s="64" t="s">
        <v>189</v>
      </c>
      <c r="H24" s="64">
        <v>12121</v>
      </c>
      <c r="I24" s="64" t="s">
        <v>74</v>
      </c>
      <c r="J24" s="64">
        <v>7988</v>
      </c>
      <c r="K24" s="64" t="s">
        <v>74</v>
      </c>
      <c r="L24" s="64">
        <v>3257</v>
      </c>
      <c r="M24" s="64" t="s">
        <v>74</v>
      </c>
      <c r="N24" s="64">
        <v>803</v>
      </c>
      <c r="O24" s="64" t="s">
        <v>74</v>
      </c>
      <c r="P24" s="64"/>
      <c r="R24" s="216"/>
      <c r="S24" s="216"/>
      <c r="T24" s="216"/>
      <c r="U24" s="216"/>
      <c r="V24" s="216"/>
    </row>
    <row r="25" spans="1:22">
      <c r="B25" s="1" t="s">
        <v>47</v>
      </c>
      <c r="D25" s="76">
        <v>16360</v>
      </c>
      <c r="E25" s="76" t="s">
        <v>189</v>
      </c>
      <c r="F25" s="76">
        <v>10871</v>
      </c>
      <c r="G25" s="76" t="s">
        <v>189</v>
      </c>
      <c r="H25" s="76">
        <v>3148</v>
      </c>
      <c r="I25" s="76" t="s">
        <v>74</v>
      </c>
      <c r="J25" s="76">
        <v>1493</v>
      </c>
      <c r="K25" s="76" t="s">
        <v>74</v>
      </c>
      <c r="L25" s="76">
        <v>848</v>
      </c>
      <c r="M25" s="76" t="s">
        <v>74</v>
      </c>
      <c r="N25" s="63">
        <v>0</v>
      </c>
      <c r="O25" s="63"/>
      <c r="P25" s="64"/>
      <c r="R25" s="216"/>
      <c r="S25" s="216"/>
      <c r="T25" s="216"/>
      <c r="U25" s="216"/>
      <c r="V25" s="216"/>
    </row>
    <row r="26" spans="1:22">
      <c r="B26" s="1" t="s">
        <v>124</v>
      </c>
      <c r="D26" s="76">
        <v>9112</v>
      </c>
      <c r="E26" s="76" t="s">
        <v>189</v>
      </c>
      <c r="F26" s="76">
        <v>8103</v>
      </c>
      <c r="G26" s="76" t="s">
        <v>189</v>
      </c>
      <c r="H26" s="76">
        <v>511</v>
      </c>
      <c r="I26" s="76" t="s">
        <v>189</v>
      </c>
      <c r="J26" s="76">
        <v>498</v>
      </c>
      <c r="K26" s="76" t="s">
        <v>74</v>
      </c>
      <c r="L26" s="76">
        <v>0</v>
      </c>
      <c r="M26" s="76" t="s">
        <v>74</v>
      </c>
      <c r="N26" s="63">
        <v>0</v>
      </c>
      <c r="O26" s="63"/>
      <c r="P26" s="64"/>
    </row>
    <row r="27" spans="1:22">
      <c r="B27" s="1" t="s">
        <v>99</v>
      </c>
      <c r="D27" s="76">
        <v>13585</v>
      </c>
      <c r="E27" s="76" t="s">
        <v>189</v>
      </c>
      <c r="F27" s="76">
        <v>9576</v>
      </c>
      <c r="G27" s="76" t="s">
        <v>189</v>
      </c>
      <c r="H27" s="76">
        <v>3112</v>
      </c>
      <c r="I27" s="76" t="s">
        <v>74</v>
      </c>
      <c r="J27" s="76">
        <v>772</v>
      </c>
      <c r="K27" s="76" t="s">
        <v>74</v>
      </c>
      <c r="L27" s="63">
        <v>125</v>
      </c>
      <c r="M27" s="63" t="s">
        <v>74</v>
      </c>
      <c r="N27" s="63">
        <v>0</v>
      </c>
      <c r="O27" s="63"/>
      <c r="P27" s="64"/>
    </row>
    <row r="28" spans="1:22">
      <c r="B28" s="1" t="s">
        <v>48</v>
      </c>
      <c r="D28" s="76">
        <v>9112</v>
      </c>
      <c r="E28" s="76" t="s">
        <v>189</v>
      </c>
      <c r="F28" s="76">
        <v>5957</v>
      </c>
      <c r="G28" s="76" t="s">
        <v>189</v>
      </c>
      <c r="H28" s="76">
        <v>1031</v>
      </c>
      <c r="I28" s="76" t="s">
        <v>189</v>
      </c>
      <c r="J28" s="76">
        <v>1547</v>
      </c>
      <c r="K28" s="76" t="s">
        <v>189</v>
      </c>
      <c r="L28" s="76">
        <v>156</v>
      </c>
      <c r="M28" s="76" t="s">
        <v>74</v>
      </c>
      <c r="N28" s="63">
        <v>421</v>
      </c>
      <c r="O28" s="63" t="s">
        <v>74</v>
      </c>
      <c r="P28" s="64"/>
    </row>
    <row r="29" spans="1:22">
      <c r="B29" s="1" t="s">
        <v>49</v>
      </c>
      <c r="D29" s="76">
        <v>33347</v>
      </c>
      <c r="E29" s="76" t="s">
        <v>74</v>
      </c>
      <c r="F29" s="76">
        <v>23963</v>
      </c>
      <c r="G29" s="76" t="s">
        <v>74</v>
      </c>
      <c r="H29" s="76">
        <v>4076</v>
      </c>
      <c r="I29" s="76" t="s">
        <v>74</v>
      </c>
      <c r="J29" s="76">
        <v>3180</v>
      </c>
      <c r="K29" s="76" t="s">
        <v>74</v>
      </c>
      <c r="L29" s="76">
        <v>2128</v>
      </c>
      <c r="M29" s="76" t="s">
        <v>74</v>
      </c>
      <c r="N29" s="63">
        <v>0</v>
      </c>
      <c r="O29" s="63"/>
      <c r="P29" s="64"/>
    </row>
    <row r="30" spans="1:22" ht="14.25">
      <c r="B30" s="1" t="s">
        <v>148</v>
      </c>
      <c r="D30" s="76">
        <v>1921</v>
      </c>
      <c r="E30" s="76" t="s">
        <v>74</v>
      </c>
      <c r="F30" s="76">
        <v>1921</v>
      </c>
      <c r="G30" s="76" t="s">
        <v>74</v>
      </c>
      <c r="H30" s="63">
        <v>0</v>
      </c>
      <c r="I30" s="63"/>
      <c r="J30" s="63">
        <v>0</v>
      </c>
      <c r="K30" s="63"/>
      <c r="L30" s="63">
        <v>0</v>
      </c>
      <c r="M30" s="63"/>
      <c r="N30" s="63">
        <v>0</v>
      </c>
      <c r="O30" s="63"/>
      <c r="P30" s="64"/>
    </row>
    <row r="31" spans="1:22">
      <c r="B31" s="20" t="s">
        <v>29</v>
      </c>
      <c r="D31" s="76">
        <v>3863</v>
      </c>
      <c r="E31" s="76" t="s">
        <v>74</v>
      </c>
      <c r="F31" s="76">
        <v>2740</v>
      </c>
      <c r="G31" s="76" t="s">
        <v>74</v>
      </c>
      <c r="H31" s="63">
        <v>243</v>
      </c>
      <c r="I31" s="63" t="s">
        <v>74</v>
      </c>
      <c r="J31" s="63">
        <v>498</v>
      </c>
      <c r="K31" s="63" t="s">
        <v>74</v>
      </c>
      <c r="L31" s="63">
        <v>0</v>
      </c>
      <c r="M31" s="63"/>
      <c r="N31" s="76">
        <v>382</v>
      </c>
      <c r="O31" s="64" t="s">
        <v>74</v>
      </c>
      <c r="P31" s="64"/>
    </row>
    <row r="32" spans="1:22" ht="6.95" customHeight="1">
      <c r="B32" s="20"/>
      <c r="D32" s="76"/>
      <c r="E32" s="76"/>
      <c r="F32" s="76"/>
      <c r="G32" s="76"/>
      <c r="H32" s="76"/>
      <c r="I32" s="76"/>
      <c r="J32" s="76"/>
      <c r="K32" s="76"/>
      <c r="L32" s="76"/>
      <c r="M32" s="76"/>
      <c r="N32" s="76"/>
      <c r="O32" s="64"/>
      <c r="P32" s="64"/>
    </row>
    <row r="33" spans="1:17">
      <c r="A33" s="122" t="s">
        <v>142</v>
      </c>
      <c r="B33" s="122"/>
      <c r="D33" s="141">
        <v>18262</v>
      </c>
      <c r="E33" s="64" t="s">
        <v>189</v>
      </c>
      <c r="F33" s="64">
        <v>10744</v>
      </c>
      <c r="G33" s="64" t="s">
        <v>74</v>
      </c>
      <c r="H33" s="64">
        <v>3480</v>
      </c>
      <c r="I33" s="64" t="s">
        <v>74</v>
      </c>
      <c r="J33" s="64">
        <v>2697</v>
      </c>
      <c r="K33" s="64" t="s">
        <v>74</v>
      </c>
      <c r="L33" s="64">
        <v>1341</v>
      </c>
      <c r="M33" s="64" t="s">
        <v>74</v>
      </c>
      <c r="N33" s="64">
        <v>0</v>
      </c>
      <c r="O33" s="64"/>
      <c r="P33" s="64"/>
    </row>
    <row r="34" spans="1:17">
      <c r="B34" s="1" t="s">
        <v>47</v>
      </c>
      <c r="D34" s="76">
        <v>3483</v>
      </c>
      <c r="E34" s="76" t="s">
        <v>74</v>
      </c>
      <c r="F34" s="76">
        <v>1283</v>
      </c>
      <c r="G34" s="76" t="s">
        <v>74</v>
      </c>
      <c r="H34" s="76">
        <v>781</v>
      </c>
      <c r="I34" s="76" t="s">
        <v>74</v>
      </c>
      <c r="J34" s="76">
        <v>545</v>
      </c>
      <c r="K34" s="76" t="s">
        <v>74</v>
      </c>
      <c r="L34" s="76">
        <v>874</v>
      </c>
      <c r="M34" s="76" t="s">
        <v>74</v>
      </c>
      <c r="N34" s="63">
        <v>0</v>
      </c>
      <c r="O34" s="63"/>
      <c r="P34" s="64"/>
    </row>
    <row r="35" spans="1:17">
      <c r="B35" s="1" t="s">
        <v>124</v>
      </c>
      <c r="D35" s="76">
        <v>1803</v>
      </c>
      <c r="E35" s="76" t="s">
        <v>189</v>
      </c>
      <c r="F35" s="76">
        <v>1673</v>
      </c>
      <c r="G35" s="76" t="s">
        <v>74</v>
      </c>
      <c r="H35" s="76">
        <v>0</v>
      </c>
      <c r="I35" s="76"/>
      <c r="J35" s="76">
        <v>130</v>
      </c>
      <c r="K35" s="76" t="s">
        <v>74</v>
      </c>
      <c r="L35" s="76">
        <v>0</v>
      </c>
      <c r="M35" s="76"/>
      <c r="N35" s="63">
        <v>0</v>
      </c>
      <c r="O35" s="63"/>
      <c r="P35" s="64"/>
    </row>
    <row r="36" spans="1:17">
      <c r="B36" s="1" t="s">
        <v>99</v>
      </c>
      <c r="D36" s="76">
        <v>2122</v>
      </c>
      <c r="E36" s="76" t="s">
        <v>189</v>
      </c>
      <c r="F36" s="76">
        <v>1265</v>
      </c>
      <c r="G36" s="76" t="s">
        <v>74</v>
      </c>
      <c r="H36" s="76">
        <v>367</v>
      </c>
      <c r="I36" s="76" t="s">
        <v>74</v>
      </c>
      <c r="J36" s="76">
        <v>431</v>
      </c>
      <c r="K36" s="76" t="s">
        <v>74</v>
      </c>
      <c r="L36" s="76">
        <v>59</v>
      </c>
      <c r="M36" s="76" t="s">
        <v>74</v>
      </c>
      <c r="N36" s="63">
        <v>0</v>
      </c>
      <c r="O36" s="63"/>
      <c r="P36" s="64"/>
    </row>
    <row r="37" spans="1:17">
      <c r="B37" s="1" t="s">
        <v>48</v>
      </c>
      <c r="D37" s="76">
        <v>2410</v>
      </c>
      <c r="E37" s="76" t="s">
        <v>189</v>
      </c>
      <c r="F37" s="76">
        <v>1306</v>
      </c>
      <c r="G37" s="76" t="s">
        <v>189</v>
      </c>
      <c r="H37" s="76">
        <v>594</v>
      </c>
      <c r="I37" s="76" t="s">
        <v>74</v>
      </c>
      <c r="J37" s="76">
        <v>290</v>
      </c>
      <c r="K37" s="76" t="s">
        <v>74</v>
      </c>
      <c r="L37" s="76">
        <v>220</v>
      </c>
      <c r="M37" s="76" t="s">
        <v>74</v>
      </c>
      <c r="N37" s="63">
        <v>0</v>
      </c>
      <c r="O37" s="63"/>
      <c r="P37" s="64"/>
    </row>
    <row r="38" spans="1:17">
      <c r="B38" s="1" t="s">
        <v>49</v>
      </c>
      <c r="D38" s="76">
        <v>7924</v>
      </c>
      <c r="E38" s="76" t="s">
        <v>74</v>
      </c>
      <c r="F38" s="76">
        <v>4821</v>
      </c>
      <c r="G38" s="76" t="s">
        <v>74</v>
      </c>
      <c r="H38" s="76">
        <v>1738</v>
      </c>
      <c r="I38" s="76" t="s">
        <v>74</v>
      </c>
      <c r="J38" s="76">
        <v>1177</v>
      </c>
      <c r="K38" s="76" t="s">
        <v>74</v>
      </c>
      <c r="L38" s="76">
        <v>188</v>
      </c>
      <c r="M38" s="76" t="s">
        <v>74</v>
      </c>
      <c r="N38" s="63">
        <v>0</v>
      </c>
      <c r="O38" s="64"/>
      <c r="P38" s="64"/>
    </row>
    <row r="39" spans="1:17" ht="14.25">
      <c r="B39" s="1" t="s">
        <v>148</v>
      </c>
      <c r="D39" s="76">
        <v>269</v>
      </c>
      <c r="E39" s="76" t="s">
        <v>74</v>
      </c>
      <c r="F39" s="76">
        <v>269</v>
      </c>
      <c r="G39" s="76" t="s">
        <v>74</v>
      </c>
      <c r="H39" s="63">
        <v>0</v>
      </c>
      <c r="I39" s="63"/>
      <c r="J39" s="63">
        <v>0</v>
      </c>
      <c r="K39" s="63"/>
      <c r="L39" s="63">
        <v>0</v>
      </c>
      <c r="M39" s="63"/>
      <c r="N39" s="63">
        <v>0</v>
      </c>
      <c r="O39" s="63"/>
      <c r="P39" s="64"/>
    </row>
    <row r="40" spans="1:17">
      <c r="B40" s="20" t="s">
        <v>29</v>
      </c>
      <c r="D40" s="76">
        <v>251</v>
      </c>
      <c r="E40" s="206" t="s">
        <v>74</v>
      </c>
      <c r="F40" s="76">
        <v>127</v>
      </c>
      <c r="G40" s="76" t="s">
        <v>74</v>
      </c>
      <c r="H40" s="63">
        <v>0</v>
      </c>
      <c r="I40" s="63"/>
      <c r="J40" s="63">
        <v>124</v>
      </c>
      <c r="K40" s="63" t="s">
        <v>74</v>
      </c>
      <c r="L40" s="63">
        <v>0</v>
      </c>
      <c r="M40" s="63"/>
      <c r="N40" s="63">
        <v>0</v>
      </c>
      <c r="O40" s="64"/>
      <c r="P40" s="64"/>
    </row>
    <row r="41" spans="1:17" ht="6.95" customHeight="1">
      <c r="A41" s="6"/>
      <c r="B41" s="59"/>
      <c r="C41" s="6"/>
      <c r="D41" s="148"/>
      <c r="E41" s="148"/>
      <c r="F41" s="148"/>
      <c r="G41" s="148"/>
      <c r="H41" s="149"/>
      <c r="I41" s="149"/>
      <c r="J41" s="149"/>
      <c r="K41" s="149"/>
      <c r="L41" s="149"/>
      <c r="M41" s="149"/>
      <c r="N41" s="149"/>
      <c r="O41" s="156"/>
      <c r="P41" s="64"/>
    </row>
    <row r="42" spans="1:17" ht="6.95" customHeight="1">
      <c r="A42" s="7"/>
      <c r="B42" s="60"/>
      <c r="C42" s="7"/>
      <c r="D42" s="150"/>
      <c r="E42" s="150"/>
      <c r="F42" s="150"/>
      <c r="G42" s="150"/>
      <c r="H42" s="151"/>
      <c r="I42" s="151"/>
      <c r="J42" s="151"/>
      <c r="K42" s="151"/>
      <c r="L42" s="151"/>
      <c r="M42" s="151"/>
      <c r="N42" s="151"/>
      <c r="O42" s="156"/>
      <c r="P42" s="64"/>
    </row>
    <row r="43" spans="1:17">
      <c r="A43" s="240" t="s">
        <v>147</v>
      </c>
      <c r="B43" s="240"/>
      <c r="C43" s="240"/>
      <c r="D43" s="251" t="s">
        <v>166</v>
      </c>
      <c r="E43" s="251"/>
      <c r="F43" s="251"/>
      <c r="G43" s="251"/>
      <c r="H43" s="251"/>
      <c r="I43" s="251"/>
      <c r="J43" s="251"/>
      <c r="K43" s="251"/>
      <c r="L43" s="251"/>
      <c r="M43" s="179"/>
      <c r="N43" s="157"/>
      <c r="O43" s="155"/>
      <c r="P43" s="155"/>
    </row>
    <row r="44" spans="1:17" s="9" customFormat="1" ht="6" customHeight="1">
      <c r="A44" s="240"/>
      <c r="B44" s="240"/>
      <c r="C44" s="240"/>
      <c r="D44" s="74"/>
      <c r="E44" s="74"/>
      <c r="F44" s="74"/>
      <c r="G44" s="74"/>
      <c r="H44" s="74"/>
      <c r="I44" s="74"/>
      <c r="J44" s="74"/>
      <c r="K44" s="74"/>
      <c r="L44" s="74"/>
      <c r="M44" s="75"/>
      <c r="N44" s="157"/>
      <c r="O44" s="136"/>
      <c r="P44" s="136"/>
      <c r="Q44" s="82"/>
    </row>
    <row r="45" spans="1:17" s="9" customFormat="1">
      <c r="A45" s="240"/>
      <c r="B45" s="240"/>
      <c r="C45" s="240"/>
      <c r="D45" s="66"/>
      <c r="E45" s="66"/>
      <c r="F45" s="66"/>
      <c r="G45" s="66"/>
      <c r="H45" s="66"/>
      <c r="I45" s="66"/>
      <c r="J45" s="66"/>
      <c r="K45" s="66"/>
      <c r="L45" s="66"/>
      <c r="M45" s="66"/>
      <c r="N45" s="75"/>
      <c r="O45" s="135"/>
      <c r="P45" s="135"/>
      <c r="Q45" s="82"/>
    </row>
    <row r="46" spans="1:17" s="9" customFormat="1" ht="12.75" customHeight="1">
      <c r="A46" s="240"/>
      <c r="B46" s="240"/>
      <c r="C46" s="240"/>
      <c r="D46" s="225" t="s">
        <v>0</v>
      </c>
      <c r="E46" s="132"/>
      <c r="F46" s="227" t="s">
        <v>151</v>
      </c>
      <c r="G46" s="227"/>
      <c r="H46" s="227"/>
      <c r="I46" s="227"/>
      <c r="J46" s="227"/>
      <c r="K46" s="227"/>
      <c r="L46" s="227"/>
      <c r="M46" s="134"/>
      <c r="N46" s="157"/>
      <c r="O46" s="135"/>
      <c r="P46" s="135"/>
      <c r="Q46" s="82"/>
    </row>
    <row r="47" spans="1:17" s="9" customFormat="1" ht="9" customHeight="1">
      <c r="A47" s="240"/>
      <c r="B47" s="240"/>
      <c r="C47" s="240"/>
      <c r="D47" s="225"/>
      <c r="E47" s="132"/>
      <c r="F47" s="127"/>
      <c r="G47" s="127"/>
      <c r="H47" s="127"/>
      <c r="I47" s="127"/>
      <c r="J47" s="127"/>
      <c r="K47" s="127"/>
      <c r="L47" s="127"/>
      <c r="M47" s="139"/>
      <c r="N47" s="66"/>
      <c r="O47" s="135"/>
      <c r="P47" s="135"/>
      <c r="Q47" s="82"/>
    </row>
    <row r="48" spans="1:17" s="9" customFormat="1">
      <c r="A48" s="240"/>
      <c r="B48" s="240"/>
      <c r="C48" s="240"/>
      <c r="D48" s="225"/>
      <c r="E48" s="132"/>
      <c r="F48" s="139"/>
      <c r="G48" s="139"/>
      <c r="H48" s="139"/>
      <c r="I48" s="139"/>
      <c r="J48" s="139"/>
      <c r="K48" s="139"/>
      <c r="L48" s="139"/>
      <c r="M48" s="139"/>
      <c r="N48" s="66"/>
      <c r="O48" s="135"/>
      <c r="P48" s="135"/>
      <c r="Q48" s="82"/>
    </row>
    <row r="49" spans="1:16" ht="31.5" customHeight="1">
      <c r="A49" s="240"/>
      <c r="B49" s="240"/>
      <c r="C49" s="240"/>
      <c r="D49" s="225"/>
      <c r="E49" s="132"/>
      <c r="F49" s="143" t="s">
        <v>190</v>
      </c>
      <c r="G49" s="132"/>
      <c r="H49" s="143" t="s">
        <v>191</v>
      </c>
      <c r="I49" s="132"/>
      <c r="J49" s="132" t="s">
        <v>100</v>
      </c>
      <c r="K49" s="132"/>
      <c r="L49" s="132" t="s">
        <v>104</v>
      </c>
      <c r="M49" s="132"/>
    </row>
    <row r="50" spans="1:16" ht="6.95" customHeight="1">
      <c r="A50" s="6"/>
      <c r="B50" s="6"/>
      <c r="C50" s="6"/>
      <c r="D50" s="74"/>
      <c r="E50" s="74"/>
      <c r="F50" s="74"/>
      <c r="G50" s="74"/>
      <c r="H50" s="74"/>
      <c r="I50" s="74"/>
      <c r="J50" s="74"/>
      <c r="K50" s="74"/>
      <c r="L50" s="74"/>
      <c r="M50" s="75"/>
    </row>
    <row r="51" spans="1:16" ht="6.95" customHeight="1"/>
    <row r="52" spans="1:16">
      <c r="A52" s="241" t="s">
        <v>0</v>
      </c>
      <c r="B52" s="241"/>
      <c r="C52" s="241"/>
      <c r="D52" s="67">
        <f>SUM(D53:D58)</f>
        <v>100</v>
      </c>
      <c r="E52" s="67"/>
      <c r="F52" s="67">
        <f>SUM(F53:F58)</f>
        <v>100</v>
      </c>
      <c r="G52" s="67"/>
      <c r="H52" s="67">
        <f>SUM(H53:H58)</f>
        <v>100</v>
      </c>
      <c r="I52" s="67"/>
      <c r="J52" s="67">
        <f>SUM(J53:J58)</f>
        <v>100</v>
      </c>
      <c r="K52" s="67"/>
      <c r="L52" s="67">
        <f>SUM(L53:L58)</f>
        <v>100</v>
      </c>
      <c r="M52" s="67"/>
      <c r="O52" s="67"/>
      <c r="P52" s="64"/>
    </row>
    <row r="53" spans="1:16">
      <c r="B53" s="1" t="s">
        <v>47</v>
      </c>
      <c r="D53" s="65">
        <f>D16/(D$15-D$22)*100</f>
        <v>19.55977446573614</v>
      </c>
      <c r="E53" s="65"/>
      <c r="F53" s="65">
        <f>F16/(F$15-F$22)*100</f>
        <v>17.116381252816584</v>
      </c>
      <c r="G53" s="65"/>
      <c r="H53" s="65">
        <f>H16/(H$15-H$22)*100</f>
        <v>25.582758171636932</v>
      </c>
      <c r="I53" s="65"/>
      <c r="J53" s="65">
        <f>J16/(J$15-J$22)*100</f>
        <v>20.252409818145683</v>
      </c>
      <c r="K53" s="65"/>
      <c r="L53" s="65">
        <f>L16/(L$15-L$22)*100</f>
        <v>37.451065680730757</v>
      </c>
      <c r="M53" s="65"/>
      <c r="O53" s="65"/>
      <c r="P53" s="64"/>
    </row>
    <row r="54" spans="1:16">
      <c r="B54" s="1" t="s">
        <v>124</v>
      </c>
      <c r="D54" s="65">
        <f t="shared" ref="D54:F58" si="0">D17/(D$15-D$22)*100</f>
        <v>10.759206687169781</v>
      </c>
      <c r="E54" s="65"/>
      <c r="F54" s="65">
        <f t="shared" si="0"/>
        <v>13.767462821090582</v>
      </c>
      <c r="G54" s="65"/>
      <c r="H54" s="65">
        <f t="shared" ref="H54" si="1">H17/(H$15-H$22)*100</f>
        <v>3.3272561531449405</v>
      </c>
      <c r="I54" s="65"/>
      <c r="J54" s="65">
        <f t="shared" ref="J54" si="2">J17/(J$15-J$22)*100</f>
        <v>6.2406836927357645</v>
      </c>
      <c r="K54" s="65"/>
      <c r="L54" s="65">
        <f t="shared" ref="L54" si="3">L17/(L$15-L$22)*100</f>
        <v>0</v>
      </c>
      <c r="M54" s="65"/>
      <c r="O54" s="65"/>
      <c r="P54" s="64"/>
    </row>
    <row r="55" spans="1:16">
      <c r="B55" s="1" t="s">
        <v>99</v>
      </c>
      <c r="D55" s="65">
        <f t="shared" si="0"/>
        <v>15.482808926740793</v>
      </c>
      <c r="E55" s="65"/>
      <c r="F55" s="65">
        <f t="shared" si="0"/>
        <v>15.267293826047771</v>
      </c>
      <c r="G55" s="65"/>
      <c r="H55" s="65">
        <f t="shared" ref="H55" si="4">H18/(H$15-H$22)*100</f>
        <v>22.652689152233364</v>
      </c>
      <c r="I55" s="65"/>
      <c r="J55" s="65">
        <f t="shared" ref="J55" si="5">J18/(J$15-J$22)*100</f>
        <v>11.954685481466759</v>
      </c>
      <c r="K55" s="65"/>
      <c r="L55" s="65">
        <f t="shared" ref="L55" si="6">L18/(L$15-L$22)*100</f>
        <v>4.0017398869073508</v>
      </c>
      <c r="M55" s="65"/>
      <c r="O55" s="65"/>
      <c r="P55" s="64"/>
    </row>
    <row r="56" spans="1:16">
      <c r="B56" s="1" t="s">
        <v>48</v>
      </c>
      <c r="D56" s="65">
        <f t="shared" si="0"/>
        <v>11.357542780537813</v>
      </c>
      <c r="E56" s="65"/>
      <c r="F56" s="65">
        <f t="shared" si="0"/>
        <v>10.228424966200992</v>
      </c>
      <c r="G56" s="65"/>
      <c r="H56" s="65">
        <f t="shared" ref="H56" si="7">H19/(H$15-H$22)*100</f>
        <v>10.580804792290662</v>
      </c>
      <c r="I56" s="65"/>
      <c r="J56" s="65">
        <f t="shared" ref="J56" si="8">J19/(J$15-J$22)*100</f>
        <v>18.254993540693633</v>
      </c>
      <c r="K56" s="65"/>
      <c r="L56" s="65">
        <f t="shared" ref="L56" si="9">L19/(L$15-L$22)*100</f>
        <v>8.1774684645498041</v>
      </c>
      <c r="M56" s="65"/>
      <c r="O56" s="65"/>
      <c r="P56" s="64"/>
    </row>
    <row r="57" spans="1:16">
      <c r="B57" s="1" t="s">
        <v>49</v>
      </c>
      <c r="D57" s="65">
        <f t="shared" si="0"/>
        <v>40.681925715637568</v>
      </c>
      <c r="E57" s="65"/>
      <c r="F57" s="65">
        <f t="shared" si="0"/>
        <v>40.536277602523654</v>
      </c>
      <c r="G57" s="65"/>
      <c r="H57" s="65">
        <f t="shared" ref="H57" si="10">H20/(H$15-H$22)*100</f>
        <v>37.856491730694103</v>
      </c>
      <c r="I57" s="65"/>
      <c r="J57" s="65">
        <f t="shared" ref="J57" si="11">J20/(J$15-J$22)*100</f>
        <v>43.297227466958162</v>
      </c>
      <c r="K57" s="65"/>
      <c r="L57" s="65">
        <f t="shared" ref="L57" si="12">L20/(L$15-L$22)*100</f>
        <v>50.369725967812094</v>
      </c>
      <c r="M57" s="65"/>
      <c r="O57" s="65"/>
      <c r="P57" s="64"/>
    </row>
    <row r="58" spans="1:16" ht="14.25">
      <c r="B58" s="1" t="s">
        <v>148</v>
      </c>
      <c r="D58" s="65">
        <f t="shared" si="0"/>
        <v>2.1587414241779039</v>
      </c>
      <c r="E58" s="65"/>
      <c r="F58" s="65">
        <f t="shared" si="0"/>
        <v>3.0841595313204144</v>
      </c>
      <c r="G58" s="65"/>
      <c r="H58" s="65">
        <f t="shared" ref="H58" si="13">H21/(H$15-H$22)*100</f>
        <v>0</v>
      </c>
      <c r="I58" s="65"/>
      <c r="J58" s="65">
        <f t="shared" ref="J58" si="14">J21/(J$15-J$22)*100</f>
        <v>0</v>
      </c>
      <c r="K58" s="63"/>
      <c r="L58" s="65">
        <f t="shared" ref="L58" si="15">L21/(L$15-L$22)*100</f>
        <v>0</v>
      </c>
      <c r="M58" s="63"/>
      <c r="O58" s="65"/>
      <c r="P58" s="64"/>
    </row>
    <row r="59" spans="1:16" ht="6.95" customHeight="1">
      <c r="B59" s="20"/>
      <c r="D59" s="76"/>
      <c r="E59" s="76"/>
      <c r="F59" s="76"/>
      <c r="G59" s="76"/>
      <c r="H59" s="76"/>
      <c r="I59" s="76"/>
      <c r="J59" s="76"/>
      <c r="K59" s="76"/>
      <c r="L59" s="76"/>
      <c r="M59" s="76"/>
      <c r="O59" s="76"/>
      <c r="P59" s="64"/>
    </row>
    <row r="60" spans="1:16">
      <c r="A60" s="29" t="s">
        <v>150</v>
      </c>
      <c r="B60" s="29"/>
      <c r="D60" s="67">
        <f>SUM(D61:D66)</f>
        <v>99.999999999999986</v>
      </c>
      <c r="E60" s="67"/>
      <c r="F60" s="67">
        <f>SUM(F61:F66)</f>
        <v>100.00000000000001</v>
      </c>
      <c r="G60" s="67"/>
      <c r="H60" s="67">
        <f>SUM(H61:H66)</f>
        <v>100</v>
      </c>
      <c r="I60" s="67"/>
      <c r="J60" s="67">
        <f>SUM(J61:J66)</f>
        <v>100</v>
      </c>
      <c r="K60" s="67"/>
      <c r="L60" s="67">
        <f>SUM(L61:L66)</f>
        <v>100.00000000000001</v>
      </c>
      <c r="M60" s="67"/>
      <c r="O60" s="67"/>
      <c r="P60" s="64"/>
    </row>
    <row r="61" spans="1:16">
      <c r="B61" s="1" t="s">
        <v>47</v>
      </c>
      <c r="D61" s="65">
        <f>D25/(D$24-D$31)*100</f>
        <v>19.607608135479463</v>
      </c>
      <c r="E61" s="65"/>
      <c r="F61" s="65">
        <f>F25/(F$24-F$31)*100</f>
        <v>18.001026643042835</v>
      </c>
      <c r="G61" s="65"/>
      <c r="H61" s="65">
        <f>H25/(H$24-H$31)*100</f>
        <v>26.502778245495872</v>
      </c>
      <c r="I61" s="65"/>
      <c r="J61" s="65">
        <f>J25/(J$24-J$31)*100</f>
        <v>19.933244325767692</v>
      </c>
      <c r="K61" s="65"/>
      <c r="L61" s="65">
        <f>L25/(L$24-L$31)*100</f>
        <v>26.03622965919558</v>
      </c>
      <c r="M61" s="65"/>
      <c r="O61" s="65"/>
      <c r="P61" s="64"/>
    </row>
    <row r="62" spans="1:16">
      <c r="B62" s="1" t="s">
        <v>124</v>
      </c>
      <c r="D62" s="65">
        <f t="shared" ref="D62:F66" si="16">D26/(D$24-D$31)*100</f>
        <v>10.920814506753599</v>
      </c>
      <c r="E62" s="65"/>
      <c r="F62" s="65">
        <f t="shared" si="16"/>
        <v>13.417562219536022</v>
      </c>
      <c r="G62" s="65"/>
      <c r="H62" s="65">
        <f t="shared" ref="H62" si="17">H26/(H$24-H$31)*100</f>
        <v>4.3020710557332889</v>
      </c>
      <c r="I62" s="65"/>
      <c r="J62" s="65">
        <f t="shared" ref="J62" si="18">J26/(J$24-J$31)*100</f>
        <v>6.6488651535380514</v>
      </c>
      <c r="K62" s="65"/>
      <c r="L62" s="65">
        <f t="shared" ref="L62" si="19">L26/(L$24-L$31)*100</f>
        <v>0</v>
      </c>
      <c r="M62" s="65"/>
      <c r="O62" s="65"/>
      <c r="P62" s="64"/>
    </row>
    <row r="63" spans="1:16">
      <c r="B63" s="1" t="s">
        <v>99</v>
      </c>
      <c r="D63" s="65">
        <f t="shared" si="16"/>
        <v>16.281745508587317</v>
      </c>
      <c r="E63" s="65"/>
      <c r="F63" s="65">
        <f t="shared" si="16"/>
        <v>15.85666738421288</v>
      </c>
      <c r="G63" s="65"/>
      <c r="H63" s="65">
        <f t="shared" ref="H63" si="20">H27/(H$24-H$31)*100</f>
        <v>26.199696918673176</v>
      </c>
      <c r="I63" s="65"/>
      <c r="J63" s="65">
        <f t="shared" ref="J63" si="21">J27/(J$24-J$31)*100</f>
        <v>10.307076101468624</v>
      </c>
      <c r="K63" s="65"/>
      <c r="L63" s="65">
        <f t="shared" ref="L63" si="22">L27/(L$24-L$31)*100</f>
        <v>3.8378876266502915</v>
      </c>
      <c r="M63" s="65"/>
      <c r="O63" s="65"/>
      <c r="P63" s="64"/>
    </row>
    <row r="64" spans="1:16">
      <c r="B64" s="1" t="s">
        <v>48</v>
      </c>
      <c r="D64" s="65">
        <f t="shared" si="16"/>
        <v>10.920814506753599</v>
      </c>
      <c r="E64" s="65"/>
      <c r="F64" s="65">
        <f t="shared" si="16"/>
        <v>9.8640525906178063</v>
      </c>
      <c r="G64" s="65"/>
      <c r="H64" s="65">
        <f t="shared" ref="H64" si="23">H28/(H$24-H$31)*100</f>
        <v>8.6799124431722507</v>
      </c>
      <c r="I64" s="65"/>
      <c r="J64" s="65">
        <f t="shared" ref="J64" si="24">J28/(J$24-J$31)*100</f>
        <v>20.654205607476637</v>
      </c>
      <c r="K64" s="65"/>
      <c r="L64" s="65">
        <f t="shared" ref="L64" si="25">L28/(L$24-L$31)*100</f>
        <v>4.7896837580595637</v>
      </c>
      <c r="M64" s="65"/>
      <c r="O64" s="65"/>
      <c r="P64" s="64"/>
    </row>
    <row r="65" spans="1:16">
      <c r="B65" s="1" t="s">
        <v>49</v>
      </c>
      <c r="D65" s="65">
        <f t="shared" si="16"/>
        <v>39.966681448278344</v>
      </c>
      <c r="E65" s="65"/>
      <c r="F65" s="65">
        <f t="shared" si="16"/>
        <v>39.679753605669724</v>
      </c>
      <c r="G65" s="65"/>
      <c r="H65" s="65">
        <f t="shared" ref="H65" si="26">H29/(H$24-H$31)*100</f>
        <v>34.315541336925406</v>
      </c>
      <c r="I65" s="65"/>
      <c r="J65" s="65">
        <f t="shared" ref="J65" si="27">J29/(J$24-J$31)*100</f>
        <v>42.456608811749</v>
      </c>
      <c r="K65" s="65"/>
      <c r="L65" s="65">
        <f t="shared" ref="L65" si="28">L29/(L$24-L$31)*100</f>
        <v>65.336198956094577</v>
      </c>
      <c r="M65" s="65"/>
      <c r="N65" s="107"/>
      <c r="O65" s="65"/>
      <c r="P65" s="64"/>
    </row>
    <row r="66" spans="1:16" ht="14.25">
      <c r="B66" s="1" t="s">
        <v>148</v>
      </c>
      <c r="D66" s="65">
        <f t="shared" si="16"/>
        <v>2.3023358941476801</v>
      </c>
      <c r="E66" s="65"/>
      <c r="F66" s="65">
        <f t="shared" si="16"/>
        <v>3.1809375569207337</v>
      </c>
      <c r="G66" s="65"/>
      <c r="H66" s="65">
        <f t="shared" ref="H66" si="29">H30/(H$24-H$31)*100</f>
        <v>0</v>
      </c>
      <c r="I66" s="63"/>
      <c r="J66" s="65">
        <f t="shared" ref="J66" si="30">J30/(J$24-J$31)*100</f>
        <v>0</v>
      </c>
      <c r="K66" s="63"/>
      <c r="L66" s="65">
        <f t="shared" ref="L66" si="31">L30/(L$24-L$31)*100</f>
        <v>0</v>
      </c>
      <c r="M66" s="63"/>
      <c r="N66" s="63"/>
      <c r="O66" s="63"/>
      <c r="P66" s="64"/>
    </row>
    <row r="67" spans="1:16" ht="6.95" customHeight="1">
      <c r="B67" s="20"/>
      <c r="D67" s="76"/>
      <c r="E67" s="76"/>
      <c r="F67" s="76"/>
      <c r="G67" s="76"/>
      <c r="H67" s="76"/>
      <c r="I67" s="76"/>
      <c r="J67" s="76"/>
      <c r="K67" s="76"/>
      <c r="L67" s="76"/>
      <c r="M67" s="76"/>
      <c r="N67" s="76"/>
      <c r="O67" s="76"/>
      <c r="P67" s="64"/>
    </row>
    <row r="68" spans="1:16">
      <c r="A68" s="29" t="s">
        <v>142</v>
      </c>
      <c r="B68" s="29"/>
      <c r="D68" s="67">
        <f>SUM(D69:D74)</f>
        <v>100</v>
      </c>
      <c r="E68" s="67"/>
      <c r="F68" s="67">
        <f>SUM(F69:F74)</f>
        <v>100.00000000000001</v>
      </c>
      <c r="G68" s="67"/>
      <c r="H68" s="67">
        <f>SUM(H69:H74)</f>
        <v>100</v>
      </c>
      <c r="I68" s="67"/>
      <c r="J68" s="67">
        <f>SUM(J69:J74)</f>
        <v>100</v>
      </c>
      <c r="K68" s="67"/>
      <c r="L68" s="67">
        <f>SUM(L69:L74)</f>
        <v>99.999999999999986</v>
      </c>
      <c r="M68" s="67"/>
      <c r="N68" s="108"/>
      <c r="O68" s="67"/>
      <c r="P68" s="64"/>
    </row>
    <row r="69" spans="1:16">
      <c r="B69" s="1" t="s">
        <v>47</v>
      </c>
      <c r="D69" s="65">
        <f>D34/(D$33-D$40)*100</f>
        <v>19.338182221975458</v>
      </c>
      <c r="E69" s="65"/>
      <c r="F69" s="65">
        <f>F34/(F$33-F$40)*100</f>
        <v>12.0843929546953</v>
      </c>
      <c r="G69" s="65"/>
      <c r="H69" s="65">
        <f>H34/(H$33-H$40)*100</f>
        <v>22.442528735632184</v>
      </c>
      <c r="I69" s="65"/>
      <c r="J69" s="65">
        <f>J34/(J$33-J$40)*100</f>
        <v>21.18150019432569</v>
      </c>
      <c r="K69" s="65"/>
      <c r="L69" s="65">
        <f>L34/(L$33-L$40)*100</f>
        <v>65.175242356450411</v>
      </c>
      <c r="M69" s="65"/>
      <c r="N69" s="107"/>
      <c r="O69" s="65"/>
      <c r="P69" s="64"/>
    </row>
    <row r="70" spans="1:16">
      <c r="B70" s="1" t="s">
        <v>124</v>
      </c>
      <c r="D70" s="65">
        <f t="shared" ref="D70:F74" si="32">D35/(D$33-D$40)*100</f>
        <v>10.010549108877909</v>
      </c>
      <c r="E70" s="65"/>
      <c r="F70" s="65">
        <f t="shared" si="32"/>
        <v>15.757747009513047</v>
      </c>
      <c r="G70" s="65"/>
      <c r="H70" s="65">
        <f t="shared" ref="H70" si="33">H35/(H$33-H$40)*100</f>
        <v>0</v>
      </c>
      <c r="I70" s="65"/>
      <c r="J70" s="65">
        <f t="shared" ref="J70" si="34">J35/(J$33-J$40)*100</f>
        <v>5.0524679362611735</v>
      </c>
      <c r="K70" s="65"/>
      <c r="L70" s="65">
        <f t="shared" ref="L70" si="35">L35/(L$33-L$40)*100</f>
        <v>0</v>
      </c>
      <c r="M70" s="65"/>
      <c r="N70" s="63"/>
      <c r="O70" s="65"/>
      <c r="P70" s="64"/>
    </row>
    <row r="71" spans="1:16">
      <c r="B71" s="1" t="s">
        <v>99</v>
      </c>
      <c r="D71" s="65">
        <f t="shared" si="32"/>
        <v>11.781688967852979</v>
      </c>
      <c r="E71" s="65"/>
      <c r="F71" s="65">
        <f t="shared" si="32"/>
        <v>11.914853536780635</v>
      </c>
      <c r="G71" s="65"/>
      <c r="H71" s="65">
        <f t="shared" ref="H71" si="36">H36/(H$33-H$40)*100</f>
        <v>10.545977011494251</v>
      </c>
      <c r="I71" s="65"/>
      <c r="J71" s="65">
        <f t="shared" ref="J71" si="37">J36/(J$33-J$40)*100</f>
        <v>16.750874465604355</v>
      </c>
      <c r="K71" s="65"/>
      <c r="L71" s="65">
        <f t="shared" ref="L71" si="38">L36/(L$33-L$40)*100</f>
        <v>4.3997017151379572</v>
      </c>
      <c r="M71" s="65"/>
      <c r="N71" s="107"/>
      <c r="O71" s="65"/>
      <c r="P71" s="64"/>
    </row>
    <row r="72" spans="1:16">
      <c r="B72" s="1" t="s">
        <v>48</v>
      </c>
      <c r="D72" s="65">
        <f t="shared" si="32"/>
        <v>13.380711787241131</v>
      </c>
      <c r="E72" s="65"/>
      <c r="F72" s="65">
        <f t="shared" si="32"/>
        <v>12.301026655364039</v>
      </c>
      <c r="G72" s="65"/>
      <c r="H72" s="65">
        <f t="shared" ref="H72" si="39">H37/(H$33-H$40)*100</f>
        <v>17.068965517241381</v>
      </c>
      <c r="I72" s="65"/>
      <c r="J72" s="65">
        <f t="shared" ref="J72" si="40">J37/(J$33-J$40)*100</f>
        <v>11.270890011659542</v>
      </c>
      <c r="K72" s="65"/>
      <c r="L72" s="65">
        <f t="shared" ref="L72" si="41">L37/(L$33-L$40)*100</f>
        <v>16.405667412378822</v>
      </c>
      <c r="M72" s="65"/>
      <c r="N72" s="63"/>
      <c r="O72" s="65"/>
      <c r="P72" s="64"/>
    </row>
    <row r="73" spans="1:16">
      <c r="B73" s="1" t="s">
        <v>49</v>
      </c>
      <c r="D73" s="65">
        <f t="shared" si="32"/>
        <v>43.995336183443449</v>
      </c>
      <c r="E73" s="65"/>
      <c r="F73" s="65">
        <f t="shared" si="32"/>
        <v>45.408307431477816</v>
      </c>
      <c r="G73" s="65"/>
      <c r="H73" s="65">
        <f t="shared" ref="H73" si="42">H38/(H$33-H$40)*100</f>
        <v>49.942528735632187</v>
      </c>
      <c r="I73" s="65"/>
      <c r="J73" s="65">
        <f t="shared" ref="J73" si="43">J38/(J$33-J$40)*100</f>
        <v>45.74426739214924</v>
      </c>
      <c r="K73" s="65"/>
      <c r="L73" s="65">
        <f t="shared" ref="L73" si="44">L38/(L$33-L$40)*100</f>
        <v>14.01938851603281</v>
      </c>
      <c r="M73" s="65"/>
      <c r="N73" s="63"/>
      <c r="O73" s="65"/>
      <c r="P73" s="64"/>
    </row>
    <row r="74" spans="1:16" ht="14.25">
      <c r="B74" s="1" t="s">
        <v>148</v>
      </c>
      <c r="D74" s="65">
        <f t="shared" si="32"/>
        <v>1.4935317306090723</v>
      </c>
      <c r="E74" s="65"/>
      <c r="F74" s="65">
        <f t="shared" si="32"/>
        <v>2.5336724121691625</v>
      </c>
      <c r="G74" s="65"/>
      <c r="H74" s="65">
        <f t="shared" ref="H74" si="45">H39/(H$33-H$40)*100</f>
        <v>0</v>
      </c>
      <c r="I74" s="65"/>
      <c r="J74" s="65">
        <f t="shared" ref="J74" si="46">J39/(J$33-J$40)*100</f>
        <v>0</v>
      </c>
      <c r="K74" s="63"/>
      <c r="L74" s="65">
        <f t="shared" ref="L74" si="47">L39/(L$33-L$40)*100</f>
        <v>0</v>
      </c>
      <c r="M74" s="63"/>
      <c r="N74" s="63"/>
      <c r="O74" s="65"/>
      <c r="P74" s="64"/>
    </row>
    <row r="75" spans="1:16" ht="6.95" customHeight="1" thickBot="1">
      <c r="A75" s="2"/>
      <c r="B75" s="2"/>
      <c r="C75" s="2"/>
      <c r="D75" s="81"/>
      <c r="E75" s="81"/>
      <c r="F75" s="81"/>
      <c r="G75" s="81"/>
      <c r="H75" s="81"/>
      <c r="I75" s="81"/>
      <c r="J75" s="81"/>
      <c r="K75" s="81"/>
      <c r="L75" s="81"/>
      <c r="M75" s="75"/>
    </row>
    <row r="76" spans="1:16" ht="6.95" customHeight="1">
      <c r="A76" s="9"/>
      <c r="B76" s="9"/>
      <c r="C76" s="9"/>
      <c r="D76" s="82"/>
      <c r="E76" s="82"/>
      <c r="F76" s="82"/>
      <c r="G76" s="82"/>
      <c r="H76" s="82"/>
      <c r="I76" s="82"/>
      <c r="J76" s="82"/>
      <c r="K76" s="82"/>
      <c r="L76" s="82"/>
      <c r="M76" s="82"/>
      <c r="N76" s="82"/>
    </row>
    <row r="77" spans="1:16">
      <c r="A77" s="10" t="s">
        <v>42</v>
      </c>
      <c r="B77" s="190"/>
      <c r="C77" s="236"/>
      <c r="D77" s="236"/>
      <c r="E77" s="236"/>
      <c r="F77" s="236"/>
      <c r="G77" s="236"/>
      <c r="H77" s="236"/>
      <c r="I77" s="236"/>
      <c r="J77" s="236"/>
      <c r="K77" s="236"/>
      <c r="L77" s="236"/>
      <c r="M77" s="82"/>
      <c r="N77" s="82"/>
      <c r="O77" s="176"/>
      <c r="P77" s="176"/>
    </row>
    <row r="78" spans="1:16">
      <c r="A78" s="10"/>
      <c r="B78" s="9"/>
      <c r="C78" s="236"/>
      <c r="D78" s="236"/>
      <c r="E78" s="236"/>
      <c r="F78" s="236"/>
      <c r="G78" s="236"/>
      <c r="H78" s="236"/>
      <c r="I78" s="236"/>
      <c r="J78" s="236"/>
      <c r="K78" s="236"/>
      <c r="L78" s="236"/>
      <c r="M78" s="82"/>
      <c r="N78" s="82"/>
      <c r="O78" s="176"/>
      <c r="P78" s="176"/>
    </row>
    <row r="79" spans="1:16">
      <c r="A79" s="10"/>
      <c r="B79" s="19">
        <v>1</v>
      </c>
      <c r="C79" s="239" t="s">
        <v>71</v>
      </c>
      <c r="D79" s="239"/>
      <c r="E79" s="239"/>
      <c r="F79" s="239"/>
      <c r="G79" s="239"/>
      <c r="H79" s="239"/>
      <c r="I79" s="239"/>
      <c r="J79" s="239"/>
      <c r="K79" s="239"/>
      <c r="L79" s="239"/>
      <c r="M79" s="239"/>
      <c r="N79" s="239"/>
    </row>
    <row r="80" spans="1:16">
      <c r="A80" s="9"/>
      <c r="B80" s="19">
        <v>2</v>
      </c>
      <c r="C80" s="239" t="s">
        <v>161</v>
      </c>
      <c r="D80" s="239"/>
      <c r="E80" s="239"/>
      <c r="F80" s="239"/>
      <c r="G80" s="239"/>
      <c r="H80" s="239"/>
      <c r="I80" s="239"/>
      <c r="J80" s="239"/>
      <c r="K80" s="239"/>
      <c r="L80" s="239"/>
      <c r="M80" s="239"/>
      <c r="N80" s="239"/>
    </row>
    <row r="81" spans="1:14">
      <c r="A81" s="9"/>
      <c r="B81" s="24">
        <v>0</v>
      </c>
      <c r="C81" s="239" t="s">
        <v>36</v>
      </c>
      <c r="D81" s="239"/>
      <c r="E81" s="239"/>
      <c r="F81" s="239"/>
      <c r="G81" s="239"/>
      <c r="H81" s="239"/>
      <c r="I81" s="239"/>
      <c r="J81" s="239"/>
      <c r="K81" s="239"/>
      <c r="L81" s="239"/>
      <c r="M81" s="239"/>
      <c r="N81" s="239"/>
    </row>
    <row r="82" spans="1:14">
      <c r="A82" s="9"/>
      <c r="B82" s="12" t="s">
        <v>74</v>
      </c>
      <c r="C82" s="239" t="s">
        <v>156</v>
      </c>
      <c r="D82" s="239"/>
      <c r="E82" s="239"/>
      <c r="F82" s="239"/>
      <c r="G82" s="239"/>
      <c r="H82" s="239"/>
      <c r="I82" s="239"/>
      <c r="J82" s="239"/>
      <c r="K82" s="239"/>
      <c r="L82" s="239"/>
      <c r="M82" s="239"/>
      <c r="N82" s="239"/>
    </row>
    <row r="83" spans="1:14">
      <c r="D83" s="103"/>
      <c r="E83" s="103"/>
      <c r="F83" s="103"/>
      <c r="G83" s="103"/>
      <c r="H83" s="103"/>
      <c r="I83" s="103"/>
      <c r="J83" s="103"/>
      <c r="K83" s="103"/>
      <c r="L83" s="103"/>
      <c r="M83" s="103"/>
      <c r="N83" s="103"/>
    </row>
    <row r="84" spans="1:14">
      <c r="A84" s="213" t="s">
        <v>220</v>
      </c>
      <c r="B84" s="95"/>
      <c r="C84" s="212"/>
      <c r="D84" s="147"/>
      <c r="E84" s="147"/>
      <c r="F84" s="147"/>
      <c r="G84" s="147"/>
      <c r="H84" s="147"/>
      <c r="I84" s="147"/>
      <c r="J84" s="147"/>
      <c r="K84" s="147"/>
      <c r="L84" s="147"/>
      <c r="M84" s="147"/>
      <c r="N84" s="147"/>
    </row>
    <row r="85" spans="1:14" ht="12.75" customHeight="1">
      <c r="A85" s="95"/>
      <c r="B85" s="234" t="s">
        <v>221</v>
      </c>
      <c r="C85" s="234"/>
      <c r="D85" s="234"/>
      <c r="E85" s="234"/>
      <c r="F85" s="234"/>
      <c r="G85" s="234"/>
      <c r="H85" s="234"/>
      <c r="I85" s="234"/>
      <c r="J85" s="234"/>
      <c r="K85" s="234"/>
      <c r="L85" s="234"/>
      <c r="M85" s="215"/>
      <c r="N85" s="215"/>
    </row>
    <row r="86" spans="1:14">
      <c r="A86" s="95"/>
      <c r="B86" s="234"/>
      <c r="C86" s="234"/>
      <c r="D86" s="234"/>
      <c r="E86" s="234"/>
      <c r="F86" s="234"/>
      <c r="G86" s="234"/>
      <c r="H86" s="234"/>
      <c r="I86" s="234"/>
      <c r="J86" s="234"/>
      <c r="K86" s="234"/>
      <c r="L86" s="234"/>
      <c r="M86" s="215"/>
      <c r="N86" s="215"/>
    </row>
    <row r="87" spans="1:14">
      <c r="A87" s="95"/>
      <c r="B87" s="234"/>
      <c r="C87" s="234"/>
      <c r="D87" s="234"/>
      <c r="E87" s="234"/>
      <c r="F87" s="234"/>
      <c r="G87" s="234"/>
      <c r="H87" s="234"/>
      <c r="I87" s="234"/>
      <c r="J87" s="234"/>
      <c r="K87" s="234"/>
      <c r="L87" s="234"/>
      <c r="M87" s="215"/>
      <c r="N87" s="215"/>
    </row>
    <row r="88" spans="1:14">
      <c r="D88" s="131"/>
      <c r="E88" s="131"/>
      <c r="F88" s="131"/>
      <c r="G88" s="131"/>
      <c r="H88" s="131"/>
      <c r="I88" s="131"/>
      <c r="J88" s="131"/>
      <c r="K88" s="131"/>
      <c r="L88" s="131"/>
      <c r="M88" s="131"/>
    </row>
    <row r="89" spans="1:14">
      <c r="D89" s="131"/>
      <c r="E89" s="131"/>
      <c r="F89" s="131"/>
      <c r="G89" s="131"/>
      <c r="H89" s="131"/>
      <c r="I89" s="131"/>
      <c r="J89" s="131"/>
      <c r="K89" s="131"/>
      <c r="L89" s="131"/>
      <c r="M89" s="131"/>
    </row>
    <row r="90" spans="1:14">
      <c r="D90" s="131"/>
      <c r="E90" s="131"/>
      <c r="F90" s="131"/>
      <c r="G90" s="131"/>
      <c r="H90" s="131"/>
      <c r="I90" s="131"/>
      <c r="J90" s="131"/>
      <c r="K90" s="131"/>
      <c r="L90" s="131"/>
      <c r="M90" s="131"/>
    </row>
    <row r="91" spans="1:14">
      <c r="D91" s="131"/>
      <c r="E91" s="131"/>
      <c r="F91" s="131"/>
      <c r="G91" s="131"/>
      <c r="H91" s="131"/>
      <c r="I91" s="131"/>
      <c r="J91" s="131"/>
      <c r="K91" s="131"/>
      <c r="L91" s="131"/>
      <c r="M91" s="131"/>
    </row>
    <row r="92" spans="1:14">
      <c r="D92" s="131"/>
      <c r="E92" s="131"/>
      <c r="F92" s="131"/>
      <c r="G92" s="131"/>
      <c r="H92" s="131"/>
      <c r="I92" s="131"/>
      <c r="J92" s="131"/>
      <c r="K92" s="131"/>
      <c r="L92" s="131"/>
      <c r="M92" s="131"/>
    </row>
    <row r="93" spans="1:14">
      <c r="D93" s="131"/>
      <c r="E93" s="131"/>
      <c r="F93" s="131"/>
      <c r="G93" s="131"/>
      <c r="H93" s="131"/>
      <c r="I93" s="131"/>
      <c r="J93" s="131"/>
      <c r="K93" s="131"/>
      <c r="L93" s="131"/>
      <c r="M93" s="131"/>
    </row>
    <row r="94" spans="1:14">
      <c r="D94" s="131"/>
      <c r="E94" s="131"/>
      <c r="F94" s="131"/>
      <c r="G94" s="131"/>
      <c r="H94" s="131"/>
      <c r="I94" s="131"/>
      <c r="J94" s="131"/>
      <c r="K94" s="131"/>
      <c r="L94" s="131"/>
      <c r="M94" s="131"/>
    </row>
    <row r="95" spans="1:14">
      <c r="D95" s="131"/>
      <c r="E95" s="131"/>
      <c r="F95" s="131"/>
      <c r="G95" s="131"/>
      <c r="H95" s="131"/>
      <c r="I95" s="131"/>
      <c r="J95" s="131"/>
      <c r="K95" s="131"/>
      <c r="L95" s="131"/>
      <c r="M95" s="131"/>
    </row>
    <row r="96" spans="1:14">
      <c r="D96" s="131"/>
      <c r="E96" s="131"/>
      <c r="F96" s="131"/>
      <c r="G96" s="131"/>
      <c r="H96" s="131"/>
      <c r="I96" s="131"/>
      <c r="J96" s="131"/>
      <c r="K96" s="131"/>
      <c r="L96" s="131"/>
      <c r="M96" s="131"/>
    </row>
    <row r="97" spans="4:13">
      <c r="D97" s="131"/>
      <c r="E97" s="131"/>
      <c r="F97" s="131"/>
      <c r="G97" s="131"/>
      <c r="H97" s="131"/>
      <c r="I97" s="131"/>
      <c r="J97" s="131"/>
      <c r="K97" s="131"/>
      <c r="L97" s="131"/>
      <c r="M97" s="131"/>
    </row>
    <row r="98" spans="4:13">
      <c r="D98" s="131"/>
      <c r="E98" s="131"/>
      <c r="F98" s="131"/>
      <c r="G98" s="131"/>
      <c r="H98" s="131"/>
      <c r="I98" s="131"/>
      <c r="J98" s="131"/>
      <c r="K98" s="131"/>
      <c r="L98" s="131"/>
      <c r="M98" s="131"/>
    </row>
    <row r="99" spans="4:13">
      <c r="D99" s="131"/>
      <c r="E99" s="131"/>
      <c r="F99" s="131"/>
      <c r="G99" s="131"/>
      <c r="H99" s="131"/>
      <c r="I99" s="131"/>
      <c r="J99" s="131"/>
      <c r="K99" s="131"/>
      <c r="L99" s="131"/>
      <c r="M99" s="131"/>
    </row>
    <row r="100" spans="4:13">
      <c r="D100" s="131"/>
      <c r="E100" s="131"/>
      <c r="F100" s="131"/>
      <c r="G100" s="131"/>
      <c r="H100" s="131"/>
      <c r="I100" s="131"/>
      <c r="J100" s="131"/>
      <c r="K100" s="131"/>
      <c r="L100" s="131"/>
      <c r="M100" s="131"/>
    </row>
    <row r="101" spans="4:13">
      <c r="D101" s="131"/>
      <c r="E101" s="131"/>
      <c r="F101" s="131"/>
      <c r="G101" s="131"/>
      <c r="H101" s="131"/>
      <c r="I101" s="131"/>
      <c r="J101" s="131"/>
      <c r="K101" s="131"/>
      <c r="L101" s="131"/>
      <c r="M101" s="131"/>
    </row>
    <row r="102" spans="4:13">
      <c r="D102" s="131"/>
      <c r="E102" s="131"/>
      <c r="F102" s="131"/>
      <c r="G102" s="131"/>
      <c r="H102" s="131"/>
      <c r="I102" s="131"/>
      <c r="J102" s="131"/>
      <c r="K102" s="131"/>
      <c r="L102" s="131"/>
      <c r="M102" s="131"/>
    </row>
    <row r="103" spans="4:13">
      <c r="D103" s="131"/>
      <c r="E103" s="131"/>
      <c r="F103" s="131"/>
      <c r="G103" s="131"/>
      <c r="H103" s="131"/>
      <c r="I103" s="131"/>
      <c r="J103" s="131"/>
      <c r="K103" s="131"/>
      <c r="L103" s="131"/>
      <c r="M103" s="131"/>
    </row>
    <row r="104" spans="4:13">
      <c r="D104" s="131"/>
      <c r="E104" s="131"/>
      <c r="F104" s="131"/>
      <c r="G104" s="131"/>
      <c r="H104" s="131"/>
      <c r="I104" s="131"/>
      <c r="J104" s="131"/>
      <c r="K104" s="131"/>
      <c r="L104" s="131"/>
      <c r="M104" s="131"/>
    </row>
    <row r="105" spans="4:13">
      <c r="D105" s="131"/>
      <c r="E105" s="131"/>
      <c r="F105" s="131"/>
      <c r="G105" s="131"/>
      <c r="H105" s="131"/>
      <c r="I105" s="131"/>
      <c r="J105" s="131"/>
      <c r="K105" s="131"/>
      <c r="L105" s="131"/>
      <c r="M105" s="131"/>
    </row>
    <row r="106" spans="4:13">
      <c r="D106" s="131"/>
      <c r="E106" s="131"/>
      <c r="F106" s="131"/>
      <c r="G106" s="131"/>
      <c r="H106" s="131"/>
      <c r="I106" s="131"/>
      <c r="J106" s="131"/>
      <c r="K106" s="131"/>
      <c r="L106" s="131"/>
      <c r="M106" s="131"/>
    </row>
    <row r="107" spans="4:13">
      <c r="D107" s="131"/>
      <c r="E107" s="131"/>
      <c r="F107" s="131"/>
      <c r="G107" s="131"/>
      <c r="H107" s="131"/>
      <c r="I107" s="131"/>
      <c r="J107" s="131"/>
      <c r="K107" s="131"/>
      <c r="L107" s="131"/>
      <c r="M107" s="131"/>
    </row>
    <row r="108" spans="4:13">
      <c r="D108" s="131"/>
      <c r="E108" s="131"/>
      <c r="F108" s="131"/>
      <c r="G108" s="131"/>
      <c r="H108" s="131"/>
      <c r="I108" s="131"/>
      <c r="J108" s="131"/>
      <c r="K108" s="131"/>
      <c r="L108" s="131"/>
      <c r="M108" s="131"/>
    </row>
  </sheetData>
  <mergeCells count="19">
    <mergeCell ref="B85:L87"/>
    <mergeCell ref="C77:L78"/>
    <mergeCell ref="D46:D49"/>
    <mergeCell ref="C81:N81"/>
    <mergeCell ref="C82:N82"/>
    <mergeCell ref="C80:N80"/>
    <mergeCell ref="C79:N79"/>
    <mergeCell ref="A52:C52"/>
    <mergeCell ref="A43:C49"/>
    <mergeCell ref="A1:N1"/>
    <mergeCell ref="A3:N3"/>
    <mergeCell ref="A6:C12"/>
    <mergeCell ref="D6:N6"/>
    <mergeCell ref="F9:N9"/>
    <mergeCell ref="A15:C15"/>
    <mergeCell ref="D43:L43"/>
    <mergeCell ref="F46:L46"/>
    <mergeCell ref="D9:D12"/>
    <mergeCell ref="A2:N2"/>
  </mergeCells>
  <phoneticPr fontId="0" type="noConversion"/>
  <hyperlinks>
    <hyperlink ref="Q1" location="Índice!A1" display="Ir a Índice" xr:uid="{00000000-0004-0000-0B00-000000000000}"/>
  </hyperlinks>
  <printOptions horizontalCentered="1"/>
  <pageMargins left="1.3385826771653544" right="0.78740157480314965" top="0.78740157480314965" bottom="0.78740157480314965" header="0.39370078740157483" footer="0.39370078740157483"/>
  <pageSetup paperSize="9" scale="5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87"/>
  <sheetViews>
    <sheetView showGridLines="0" zoomScaleNormal="100" zoomScaleSheetLayoutView="50" workbookViewId="0">
      <selection sqref="A1:S1"/>
    </sheetView>
  </sheetViews>
  <sheetFormatPr defaultColWidth="11.42578125" defaultRowHeight="12.75"/>
  <cols>
    <col min="1" max="2" width="5.7109375" style="1" customWidth="1"/>
    <col min="3" max="3" width="12.42578125" style="1" customWidth="1"/>
    <col min="4" max="4" width="14.42578125" style="66" bestFit="1" customWidth="1"/>
    <col min="5" max="5" width="3.7109375" style="66" customWidth="1"/>
    <col min="6" max="6" width="12.7109375" style="66" customWidth="1"/>
    <col min="7" max="7" width="3.7109375" style="66" customWidth="1"/>
    <col min="8" max="8" width="12.7109375" style="66" customWidth="1"/>
    <col min="9" max="9" width="3.7109375" style="66" customWidth="1"/>
    <col min="10" max="10" width="13.85546875" style="66" bestFit="1" customWidth="1"/>
    <col min="11" max="11" width="3.7109375" style="66" customWidth="1"/>
    <col min="12" max="12" width="13" style="66" bestFit="1" customWidth="1"/>
    <col min="13" max="13" width="3.7109375" style="66" customWidth="1"/>
    <col min="14" max="14" width="12.7109375" style="66" customWidth="1"/>
    <col min="15" max="15" width="3.7109375" style="66" customWidth="1"/>
    <col min="16" max="16" width="12.7109375" style="66" customWidth="1"/>
    <col min="17" max="17" width="3.7109375" style="66" customWidth="1"/>
    <col min="18" max="18" width="12.7109375" style="66" customWidth="1"/>
    <col min="19" max="19" width="3.7109375" style="66" customWidth="1"/>
    <col min="20" max="20" width="10.7109375" style="66" customWidth="1"/>
    <col min="21" max="16384" width="11.42578125" style="1"/>
  </cols>
  <sheetData>
    <row r="1" spans="1:25" s="44" customFormat="1" ht="15">
      <c r="A1" s="231" t="s">
        <v>116</v>
      </c>
      <c r="B1" s="231"/>
      <c r="C1" s="231"/>
      <c r="D1" s="231"/>
      <c r="E1" s="231"/>
      <c r="F1" s="231"/>
      <c r="G1" s="231"/>
      <c r="H1" s="231"/>
      <c r="I1" s="231"/>
      <c r="J1" s="231"/>
      <c r="K1" s="231"/>
      <c r="L1" s="231"/>
      <c r="M1" s="231"/>
      <c r="N1" s="231"/>
      <c r="O1" s="231"/>
      <c r="P1" s="231"/>
      <c r="Q1" s="231"/>
      <c r="R1" s="231"/>
      <c r="S1" s="231"/>
      <c r="T1" s="146" t="s">
        <v>188</v>
      </c>
    </row>
    <row r="2" spans="1:25" s="44" customFormat="1" ht="15">
      <c r="A2" s="231" t="s">
        <v>215</v>
      </c>
      <c r="B2" s="231"/>
      <c r="C2" s="231"/>
      <c r="D2" s="231"/>
      <c r="E2" s="231"/>
      <c r="F2" s="231"/>
      <c r="G2" s="231"/>
      <c r="H2" s="231"/>
      <c r="I2" s="231"/>
      <c r="J2" s="231"/>
      <c r="K2" s="231"/>
      <c r="L2" s="231"/>
      <c r="M2" s="231"/>
      <c r="N2" s="231"/>
      <c r="O2" s="231"/>
      <c r="P2" s="231"/>
      <c r="Q2" s="231"/>
      <c r="R2" s="231"/>
      <c r="S2" s="231"/>
      <c r="T2" s="68"/>
    </row>
    <row r="3" spans="1:25" s="44" customFormat="1" ht="15">
      <c r="A3" s="231" t="s">
        <v>206</v>
      </c>
      <c r="B3" s="231"/>
      <c r="C3" s="231"/>
      <c r="D3" s="231"/>
      <c r="E3" s="231"/>
      <c r="F3" s="231"/>
      <c r="G3" s="231"/>
      <c r="H3" s="231"/>
      <c r="I3" s="231"/>
      <c r="J3" s="231"/>
      <c r="K3" s="231"/>
      <c r="L3" s="231"/>
      <c r="M3" s="231"/>
      <c r="N3" s="231"/>
      <c r="O3" s="231"/>
      <c r="P3" s="231"/>
      <c r="Q3" s="231"/>
      <c r="R3" s="231"/>
      <c r="S3" s="231"/>
      <c r="T3" s="68"/>
    </row>
    <row r="4" spans="1:25" s="14" customFormat="1" ht="6.95" customHeight="1" thickBot="1">
      <c r="A4" s="15"/>
      <c r="B4" s="15"/>
      <c r="C4" s="15"/>
      <c r="D4" s="69"/>
      <c r="E4" s="69"/>
      <c r="F4" s="69"/>
      <c r="G4" s="69"/>
      <c r="H4" s="69"/>
      <c r="I4" s="69"/>
      <c r="J4" s="69"/>
      <c r="K4" s="69"/>
      <c r="L4" s="69"/>
      <c r="M4" s="69"/>
      <c r="N4" s="69"/>
      <c r="O4" s="69"/>
      <c r="P4" s="69"/>
      <c r="Q4" s="69"/>
      <c r="R4" s="69"/>
      <c r="S4" s="69"/>
      <c r="T4" s="70"/>
    </row>
    <row r="5" spans="1:25" ht="6" customHeight="1"/>
    <row r="6" spans="1:25">
      <c r="A6" s="260" t="s">
        <v>147</v>
      </c>
      <c r="B6" s="260"/>
      <c r="C6" s="260"/>
      <c r="D6" s="251" t="s">
        <v>165</v>
      </c>
      <c r="E6" s="251"/>
      <c r="F6" s="251"/>
      <c r="G6" s="251"/>
      <c r="H6" s="251"/>
      <c r="I6" s="251"/>
      <c r="J6" s="251"/>
      <c r="K6" s="251"/>
      <c r="L6" s="251"/>
      <c r="M6" s="251"/>
      <c r="N6" s="251"/>
      <c r="O6" s="251"/>
      <c r="P6" s="251"/>
      <c r="Q6" s="251"/>
      <c r="R6" s="251"/>
      <c r="S6" s="251"/>
    </row>
    <row r="7" spans="1:25" ht="6" customHeight="1">
      <c r="A7" s="260"/>
      <c r="B7" s="260"/>
      <c r="C7" s="260"/>
      <c r="D7" s="138"/>
      <c r="E7" s="138"/>
      <c r="F7" s="138"/>
      <c r="G7" s="138"/>
      <c r="H7" s="138"/>
      <c r="I7" s="138"/>
      <c r="J7" s="138"/>
      <c r="K7" s="138"/>
      <c r="L7" s="138"/>
      <c r="M7" s="138"/>
      <c r="N7" s="138"/>
      <c r="O7" s="138"/>
      <c r="P7" s="138"/>
      <c r="Q7" s="138"/>
      <c r="R7" s="138"/>
      <c r="S7" s="138"/>
    </row>
    <row r="8" spans="1:25" ht="6" customHeight="1">
      <c r="A8" s="260"/>
      <c r="B8" s="260"/>
      <c r="C8" s="260"/>
      <c r="D8" s="72"/>
      <c r="E8" s="72"/>
      <c r="F8" s="72"/>
      <c r="G8" s="72"/>
      <c r="H8" s="72"/>
      <c r="I8" s="72"/>
      <c r="J8" s="72"/>
      <c r="K8" s="72"/>
      <c r="L8" s="72"/>
      <c r="M8" s="72"/>
      <c r="N8" s="72"/>
      <c r="O8" s="72"/>
      <c r="P8" s="72"/>
      <c r="Q8" s="72"/>
    </row>
    <row r="9" spans="1:25" ht="17.25" customHeight="1">
      <c r="A9" s="260"/>
      <c r="B9" s="260"/>
      <c r="C9" s="260"/>
      <c r="D9" s="225" t="s">
        <v>79</v>
      </c>
      <c r="E9" s="132"/>
      <c r="F9" s="233" t="s">
        <v>152</v>
      </c>
      <c r="G9" s="233"/>
      <c r="H9" s="233"/>
      <c r="I9" s="233"/>
      <c r="J9" s="233"/>
      <c r="K9" s="233"/>
      <c r="L9" s="233"/>
      <c r="M9" s="233"/>
      <c r="N9" s="233"/>
      <c r="O9" s="233"/>
      <c r="P9" s="233"/>
      <c r="Q9" s="233"/>
      <c r="R9" s="233"/>
      <c r="S9" s="233"/>
    </row>
    <row r="10" spans="1:25" ht="6" customHeight="1">
      <c r="A10" s="260"/>
      <c r="B10" s="260"/>
      <c r="C10" s="260"/>
      <c r="D10" s="225"/>
      <c r="E10" s="132"/>
      <c r="F10" s="127"/>
      <c r="G10" s="127"/>
      <c r="H10" s="127"/>
      <c r="I10" s="127"/>
      <c r="J10" s="127"/>
      <c r="K10" s="127"/>
      <c r="L10" s="127"/>
      <c r="M10" s="127"/>
      <c r="N10" s="127"/>
      <c r="O10" s="127"/>
      <c r="P10" s="127"/>
      <c r="Q10" s="127"/>
      <c r="R10" s="127"/>
      <c r="S10" s="127"/>
    </row>
    <row r="11" spans="1:25" ht="6" customHeight="1">
      <c r="A11" s="260"/>
      <c r="B11" s="260"/>
      <c r="C11" s="260"/>
      <c r="D11" s="225"/>
      <c r="E11" s="132"/>
      <c r="F11" s="139"/>
      <c r="G11" s="139"/>
      <c r="H11" s="139"/>
      <c r="I11" s="139"/>
      <c r="J11" s="139"/>
      <c r="K11" s="139"/>
      <c r="L11" s="139"/>
      <c r="M11" s="139"/>
      <c r="N11" s="139"/>
      <c r="O11" s="139"/>
      <c r="P11" s="139"/>
      <c r="Q11" s="139"/>
      <c r="R11" s="139"/>
    </row>
    <row r="12" spans="1:25" ht="33.75" customHeight="1">
      <c r="A12" s="260"/>
      <c r="B12" s="260"/>
      <c r="C12" s="260"/>
      <c r="D12" s="225"/>
      <c r="E12" s="132"/>
      <c r="F12" s="158" t="s">
        <v>41</v>
      </c>
      <c r="G12" s="158"/>
      <c r="H12" s="158" t="s">
        <v>91</v>
      </c>
      <c r="I12" s="158"/>
      <c r="J12" s="158" t="s">
        <v>87</v>
      </c>
      <c r="K12" s="158"/>
      <c r="L12" s="158" t="s">
        <v>88</v>
      </c>
      <c r="M12" s="158"/>
      <c r="N12" s="158" t="s">
        <v>89</v>
      </c>
      <c r="O12" s="158"/>
      <c r="P12" s="158" t="s">
        <v>90</v>
      </c>
      <c r="Q12" s="158"/>
      <c r="R12" s="227" t="s">
        <v>29</v>
      </c>
      <c r="S12" s="227"/>
    </row>
    <row r="13" spans="1:25" s="7" customFormat="1" ht="6" customHeight="1">
      <c r="A13" s="6"/>
      <c r="B13" s="6"/>
      <c r="C13" s="6"/>
      <c r="D13" s="74"/>
      <c r="E13" s="74"/>
      <c r="F13" s="74"/>
      <c r="G13" s="74"/>
      <c r="H13" s="74"/>
      <c r="I13" s="74"/>
      <c r="J13" s="74"/>
      <c r="K13" s="74"/>
      <c r="L13" s="74"/>
      <c r="M13" s="74"/>
      <c r="N13" s="74"/>
      <c r="O13" s="74"/>
      <c r="P13" s="74"/>
      <c r="Q13" s="74"/>
      <c r="R13" s="74"/>
      <c r="S13" s="74"/>
      <c r="T13" s="75"/>
    </row>
    <row r="14" spans="1:25" ht="6" customHeight="1"/>
    <row r="15" spans="1:25" ht="12.75" customHeight="1">
      <c r="A15" s="241" t="s">
        <v>0</v>
      </c>
      <c r="B15" s="241"/>
      <c r="C15" s="241"/>
      <c r="D15" s="201">
        <v>105558</v>
      </c>
      <c r="E15" s="64" t="s">
        <v>189</v>
      </c>
      <c r="F15" s="64">
        <v>172</v>
      </c>
      <c r="G15" s="64" t="s">
        <v>74</v>
      </c>
      <c r="H15" s="64">
        <v>6493</v>
      </c>
      <c r="I15" s="64" t="s">
        <v>189</v>
      </c>
      <c r="J15" s="64">
        <v>29324</v>
      </c>
      <c r="K15" s="64" t="s">
        <v>189</v>
      </c>
      <c r="L15" s="64">
        <v>17646</v>
      </c>
      <c r="M15" s="64" t="s">
        <v>189</v>
      </c>
      <c r="N15" s="64">
        <v>17240</v>
      </c>
      <c r="O15" s="64" t="s">
        <v>189</v>
      </c>
      <c r="P15" s="64">
        <v>12915</v>
      </c>
      <c r="Q15" s="64" t="s">
        <v>189</v>
      </c>
      <c r="R15" s="64">
        <v>21768</v>
      </c>
      <c r="S15" s="64" t="s">
        <v>189</v>
      </c>
      <c r="U15" s="216"/>
      <c r="V15" s="216"/>
      <c r="W15" s="216"/>
      <c r="X15" s="216"/>
      <c r="Y15" s="216"/>
    </row>
    <row r="16" spans="1:25">
      <c r="B16" s="1" t="s">
        <v>47</v>
      </c>
      <c r="D16" s="76">
        <v>19845</v>
      </c>
      <c r="E16" s="76" t="s">
        <v>189</v>
      </c>
      <c r="F16" s="76">
        <v>172</v>
      </c>
      <c r="G16" s="76" t="s">
        <v>74</v>
      </c>
      <c r="H16" s="76">
        <v>2978</v>
      </c>
      <c r="I16" s="76" t="s">
        <v>74</v>
      </c>
      <c r="J16" s="76">
        <v>8452</v>
      </c>
      <c r="K16" s="76" t="s">
        <v>189</v>
      </c>
      <c r="L16" s="76">
        <v>4299</v>
      </c>
      <c r="M16" s="76" t="s">
        <v>74</v>
      </c>
      <c r="N16" s="76">
        <v>198</v>
      </c>
      <c r="O16" s="76" t="s">
        <v>74</v>
      </c>
      <c r="P16" s="76">
        <v>305</v>
      </c>
      <c r="Q16" s="76" t="s">
        <v>74</v>
      </c>
      <c r="R16" s="76">
        <v>3441</v>
      </c>
      <c r="S16" s="64" t="s">
        <v>74</v>
      </c>
      <c r="T16" s="76"/>
      <c r="U16" s="216"/>
      <c r="V16" s="216"/>
      <c r="W16" s="216"/>
      <c r="X16" s="216"/>
      <c r="Y16" s="216"/>
    </row>
    <row r="17" spans="1:25">
      <c r="B17" s="1" t="s">
        <v>124</v>
      </c>
      <c r="D17" s="76">
        <v>10914</v>
      </c>
      <c r="E17" s="76" t="s">
        <v>189</v>
      </c>
      <c r="F17" s="63">
        <v>0</v>
      </c>
      <c r="G17" s="76"/>
      <c r="H17" s="76">
        <v>79</v>
      </c>
      <c r="I17" s="76" t="s">
        <v>74</v>
      </c>
      <c r="J17" s="76">
        <v>6371</v>
      </c>
      <c r="K17" s="76" t="s">
        <v>74</v>
      </c>
      <c r="L17" s="76">
        <v>1292</v>
      </c>
      <c r="M17" s="76" t="s">
        <v>74</v>
      </c>
      <c r="N17" s="76">
        <v>1025</v>
      </c>
      <c r="O17" s="76" t="s">
        <v>74</v>
      </c>
      <c r="P17" s="76">
        <v>570</v>
      </c>
      <c r="Q17" s="76" t="s">
        <v>74</v>
      </c>
      <c r="R17" s="76">
        <v>1577</v>
      </c>
      <c r="S17" s="64" t="s">
        <v>74</v>
      </c>
      <c r="T17" s="76"/>
      <c r="U17" s="216"/>
      <c r="V17" s="216"/>
      <c r="W17" s="216"/>
      <c r="X17" s="216"/>
      <c r="Y17" s="216"/>
    </row>
    <row r="18" spans="1:25">
      <c r="B18" s="1" t="s">
        <v>99</v>
      </c>
      <c r="D18" s="76">
        <v>15706</v>
      </c>
      <c r="E18" s="76" t="s">
        <v>189</v>
      </c>
      <c r="F18" s="63">
        <v>0</v>
      </c>
      <c r="G18" s="76"/>
      <c r="H18" s="76">
        <v>593</v>
      </c>
      <c r="I18" s="76" t="s">
        <v>74</v>
      </c>
      <c r="J18" s="76">
        <v>2872</v>
      </c>
      <c r="K18" s="76" t="s">
        <v>189</v>
      </c>
      <c r="L18" s="76">
        <v>4334</v>
      </c>
      <c r="M18" s="76" t="s">
        <v>189</v>
      </c>
      <c r="N18" s="76">
        <v>3375</v>
      </c>
      <c r="O18" s="76" t="s">
        <v>74</v>
      </c>
      <c r="P18" s="76">
        <v>3081</v>
      </c>
      <c r="Q18" s="76" t="s">
        <v>74</v>
      </c>
      <c r="R18" s="76">
        <v>1451</v>
      </c>
      <c r="S18" s="64" t="s">
        <v>74</v>
      </c>
      <c r="T18" s="76"/>
      <c r="U18" s="216"/>
      <c r="V18" s="216"/>
      <c r="W18" s="216"/>
      <c r="X18" s="216"/>
      <c r="Y18" s="216"/>
    </row>
    <row r="19" spans="1:25">
      <c r="B19" s="1" t="s">
        <v>48</v>
      </c>
      <c r="D19" s="76">
        <v>11522</v>
      </c>
      <c r="E19" s="76" t="s">
        <v>189</v>
      </c>
      <c r="F19" s="63">
        <v>0</v>
      </c>
      <c r="G19" s="76"/>
      <c r="H19" s="76">
        <v>48</v>
      </c>
      <c r="I19" s="76" t="s">
        <v>74</v>
      </c>
      <c r="J19" s="76">
        <v>3933</v>
      </c>
      <c r="K19" s="76" t="s">
        <v>189</v>
      </c>
      <c r="L19" s="76">
        <v>1404</v>
      </c>
      <c r="M19" s="76" t="s">
        <v>74</v>
      </c>
      <c r="N19" s="76">
        <v>1964</v>
      </c>
      <c r="O19" s="76" t="s">
        <v>74</v>
      </c>
      <c r="P19" s="76">
        <v>1751</v>
      </c>
      <c r="Q19" s="76" t="s">
        <v>74</v>
      </c>
      <c r="R19" s="76">
        <v>2422</v>
      </c>
      <c r="S19" s="64" t="s">
        <v>74</v>
      </c>
      <c r="T19" s="76"/>
      <c r="U19" s="216"/>
      <c r="V19" s="216"/>
      <c r="W19" s="216"/>
      <c r="X19" s="216"/>
      <c r="Y19" s="216"/>
    </row>
    <row r="20" spans="1:25">
      <c r="B20" s="1" t="s">
        <v>49</v>
      </c>
      <c r="D20" s="76">
        <v>41267</v>
      </c>
      <c r="E20" s="76" t="s">
        <v>189</v>
      </c>
      <c r="F20" s="63">
        <v>0</v>
      </c>
      <c r="G20" s="76"/>
      <c r="H20" s="76">
        <v>1990</v>
      </c>
      <c r="I20" s="76" t="s">
        <v>74</v>
      </c>
      <c r="J20" s="76">
        <v>6261</v>
      </c>
      <c r="K20" s="76" t="s">
        <v>189</v>
      </c>
      <c r="L20" s="76">
        <v>6088</v>
      </c>
      <c r="M20" s="76" t="s">
        <v>189</v>
      </c>
      <c r="N20" s="76">
        <v>10181</v>
      </c>
      <c r="O20" s="76" t="s">
        <v>189</v>
      </c>
      <c r="P20" s="76">
        <v>5937</v>
      </c>
      <c r="Q20" s="76" t="s">
        <v>189</v>
      </c>
      <c r="R20" s="76">
        <v>10810</v>
      </c>
      <c r="S20" s="64" t="s">
        <v>189</v>
      </c>
      <c r="T20" s="76"/>
      <c r="U20" s="216"/>
      <c r="V20" s="216"/>
      <c r="W20" s="216"/>
      <c r="X20" s="216"/>
      <c r="Y20" s="216"/>
    </row>
    <row r="21" spans="1:25" ht="14.25">
      <c r="B21" s="1" t="s">
        <v>148</v>
      </c>
      <c r="D21" s="76">
        <v>2191</v>
      </c>
      <c r="E21" s="76" t="s">
        <v>74</v>
      </c>
      <c r="F21" s="63">
        <v>0</v>
      </c>
      <c r="G21" s="63"/>
      <c r="H21" s="63">
        <v>0</v>
      </c>
      <c r="I21" s="63"/>
      <c r="J21" s="63">
        <v>229</v>
      </c>
      <c r="K21" s="63" t="s">
        <v>74</v>
      </c>
      <c r="L21" s="76">
        <v>0</v>
      </c>
      <c r="M21" s="76"/>
      <c r="N21" s="76">
        <v>30</v>
      </c>
      <c r="O21" s="76" t="s">
        <v>74</v>
      </c>
      <c r="P21" s="76">
        <v>761</v>
      </c>
      <c r="Q21" s="76" t="s">
        <v>74</v>
      </c>
      <c r="R21" s="76">
        <v>1171</v>
      </c>
      <c r="S21" s="64" t="s">
        <v>74</v>
      </c>
      <c r="T21" s="76"/>
      <c r="U21" s="216"/>
      <c r="V21" s="216"/>
      <c r="W21" s="216"/>
      <c r="X21" s="216"/>
      <c r="Y21" s="216"/>
    </row>
    <row r="22" spans="1:25">
      <c r="B22" s="20" t="s">
        <v>29</v>
      </c>
      <c r="D22" s="76">
        <v>4113</v>
      </c>
      <c r="E22" s="76" t="s">
        <v>189</v>
      </c>
      <c r="F22" s="63">
        <v>0</v>
      </c>
      <c r="G22" s="63"/>
      <c r="H22" s="63">
        <v>805</v>
      </c>
      <c r="I22" s="63" t="s">
        <v>74</v>
      </c>
      <c r="J22" s="63">
        <v>1206</v>
      </c>
      <c r="K22" s="63" t="s">
        <v>74</v>
      </c>
      <c r="L22" s="76">
        <v>229</v>
      </c>
      <c r="M22" s="76" t="s">
        <v>74</v>
      </c>
      <c r="N22" s="63">
        <v>467</v>
      </c>
      <c r="O22" s="63" t="s">
        <v>74</v>
      </c>
      <c r="P22" s="76">
        <v>510</v>
      </c>
      <c r="Q22" s="76" t="s">
        <v>74</v>
      </c>
      <c r="R22" s="76">
        <v>896</v>
      </c>
      <c r="S22" s="64" t="s">
        <v>74</v>
      </c>
      <c r="T22" s="76"/>
      <c r="U22" s="216"/>
      <c r="V22" s="216"/>
      <c r="W22" s="216"/>
      <c r="X22" s="216"/>
      <c r="Y22" s="216"/>
    </row>
    <row r="23" spans="1:25" ht="6.95" customHeight="1">
      <c r="B23" s="20"/>
      <c r="D23" s="76"/>
      <c r="E23" s="76"/>
      <c r="F23" s="76"/>
      <c r="G23" s="76"/>
      <c r="H23" s="76"/>
      <c r="I23" s="76"/>
      <c r="J23" s="76"/>
      <c r="K23" s="76"/>
      <c r="L23" s="76"/>
      <c r="M23" s="76"/>
      <c r="N23" s="76"/>
      <c r="O23" s="76"/>
      <c r="P23" s="76"/>
      <c r="Q23" s="76"/>
      <c r="R23" s="76"/>
      <c r="S23" s="64"/>
      <c r="T23" s="76"/>
      <c r="U23" s="216"/>
      <c r="V23" s="216"/>
      <c r="W23" s="216"/>
      <c r="X23" s="216"/>
      <c r="Y23" s="216"/>
    </row>
    <row r="24" spans="1:25">
      <c r="A24" s="122" t="s">
        <v>141</v>
      </c>
      <c r="B24" s="122"/>
      <c r="D24" s="141">
        <v>87298</v>
      </c>
      <c r="E24" s="64" t="s">
        <v>189</v>
      </c>
      <c r="F24" s="64">
        <v>0</v>
      </c>
      <c r="G24" s="64"/>
      <c r="H24" s="64">
        <v>4783</v>
      </c>
      <c r="I24" s="64" t="s">
        <v>74</v>
      </c>
      <c r="J24" s="64">
        <v>25775</v>
      </c>
      <c r="K24" s="64" t="s">
        <v>189</v>
      </c>
      <c r="L24" s="64">
        <v>15820</v>
      </c>
      <c r="M24" s="64" t="s">
        <v>189</v>
      </c>
      <c r="N24" s="64">
        <v>13568</v>
      </c>
      <c r="O24" s="64" t="s">
        <v>189</v>
      </c>
      <c r="P24" s="64">
        <v>9297</v>
      </c>
      <c r="Q24" s="64" t="s">
        <v>189</v>
      </c>
      <c r="R24" s="64">
        <v>18055</v>
      </c>
      <c r="S24" s="64" t="s">
        <v>189</v>
      </c>
      <c r="T24" s="76"/>
      <c r="U24" s="216"/>
      <c r="V24" s="216"/>
      <c r="W24" s="216"/>
      <c r="X24" s="216"/>
      <c r="Y24" s="216"/>
    </row>
    <row r="25" spans="1:25">
      <c r="B25" s="1" t="s">
        <v>47</v>
      </c>
      <c r="D25" s="76">
        <v>16361</v>
      </c>
      <c r="E25" s="76" t="s">
        <v>189</v>
      </c>
      <c r="F25" s="63">
        <v>0</v>
      </c>
      <c r="G25" s="76"/>
      <c r="H25" s="76">
        <v>2264</v>
      </c>
      <c r="I25" s="76" t="s">
        <v>74</v>
      </c>
      <c r="J25" s="76">
        <v>7315</v>
      </c>
      <c r="K25" s="76" t="s">
        <v>189</v>
      </c>
      <c r="L25" s="76">
        <v>4186</v>
      </c>
      <c r="M25" s="76" t="s">
        <v>74</v>
      </c>
      <c r="N25" s="76">
        <v>158</v>
      </c>
      <c r="O25" s="76" t="s">
        <v>74</v>
      </c>
      <c r="P25" s="76">
        <v>165</v>
      </c>
      <c r="Q25" s="76" t="s">
        <v>74</v>
      </c>
      <c r="R25" s="76">
        <v>2273</v>
      </c>
      <c r="S25" s="64" t="s">
        <v>74</v>
      </c>
      <c r="T25" s="76"/>
      <c r="U25" s="216"/>
      <c r="V25" s="216"/>
      <c r="W25" s="216"/>
      <c r="X25" s="216"/>
      <c r="Y25" s="216"/>
    </row>
    <row r="26" spans="1:25">
      <c r="B26" s="1" t="s">
        <v>124</v>
      </c>
      <c r="D26" s="76">
        <v>9111</v>
      </c>
      <c r="E26" s="76" t="s">
        <v>189</v>
      </c>
      <c r="F26" s="63">
        <v>0</v>
      </c>
      <c r="G26" s="63"/>
      <c r="H26" s="76">
        <v>79</v>
      </c>
      <c r="I26" s="76" t="s">
        <v>74</v>
      </c>
      <c r="J26" s="76">
        <v>6159</v>
      </c>
      <c r="K26" s="76" t="s">
        <v>74</v>
      </c>
      <c r="L26" s="76">
        <v>806</v>
      </c>
      <c r="M26" s="76" t="s">
        <v>74</v>
      </c>
      <c r="N26" s="76">
        <v>664</v>
      </c>
      <c r="O26" s="76" t="s">
        <v>74</v>
      </c>
      <c r="P26" s="76">
        <v>67</v>
      </c>
      <c r="Q26" s="76" t="s">
        <v>74</v>
      </c>
      <c r="R26" s="76">
        <v>1336</v>
      </c>
      <c r="S26" s="64" t="s">
        <v>74</v>
      </c>
      <c r="T26" s="76"/>
    </row>
    <row r="27" spans="1:25">
      <c r="B27" s="1" t="s">
        <v>99</v>
      </c>
      <c r="D27" s="76">
        <v>13585</v>
      </c>
      <c r="E27" s="76" t="s">
        <v>189</v>
      </c>
      <c r="F27" s="63">
        <v>0</v>
      </c>
      <c r="G27" s="63"/>
      <c r="H27" s="76">
        <v>257</v>
      </c>
      <c r="I27" s="76" t="s">
        <v>74</v>
      </c>
      <c r="J27" s="76">
        <v>2401</v>
      </c>
      <c r="K27" s="76" t="s">
        <v>74</v>
      </c>
      <c r="L27" s="76">
        <v>3910</v>
      </c>
      <c r="M27" s="76" t="s">
        <v>189</v>
      </c>
      <c r="N27" s="76">
        <v>2945</v>
      </c>
      <c r="O27" s="76" t="s">
        <v>74</v>
      </c>
      <c r="P27" s="76">
        <v>3053</v>
      </c>
      <c r="Q27" s="76" t="s">
        <v>74</v>
      </c>
      <c r="R27" s="76">
        <v>1019</v>
      </c>
      <c r="S27" s="64" t="s">
        <v>74</v>
      </c>
      <c r="T27" s="76"/>
    </row>
    <row r="28" spans="1:25">
      <c r="B28" s="1" t="s">
        <v>48</v>
      </c>
      <c r="D28" s="76">
        <v>9112</v>
      </c>
      <c r="E28" s="76" t="s">
        <v>189</v>
      </c>
      <c r="F28" s="63">
        <v>0</v>
      </c>
      <c r="G28" s="63"/>
      <c r="H28" s="76">
        <v>48</v>
      </c>
      <c r="I28" s="76" t="s">
        <v>74</v>
      </c>
      <c r="J28" s="76">
        <v>3109</v>
      </c>
      <c r="K28" s="76" t="s">
        <v>189</v>
      </c>
      <c r="L28" s="76">
        <v>1252</v>
      </c>
      <c r="M28" s="76" t="s">
        <v>74</v>
      </c>
      <c r="N28" s="76">
        <v>1718</v>
      </c>
      <c r="O28" s="76" t="s">
        <v>74</v>
      </c>
      <c r="P28" s="76">
        <v>864</v>
      </c>
      <c r="Q28" s="76" t="s">
        <v>74</v>
      </c>
      <c r="R28" s="76">
        <v>2121</v>
      </c>
      <c r="S28" s="64" t="s">
        <v>74</v>
      </c>
      <c r="T28" s="76"/>
    </row>
    <row r="29" spans="1:25">
      <c r="B29" s="1" t="s">
        <v>49</v>
      </c>
      <c r="D29" s="76">
        <v>33346</v>
      </c>
      <c r="E29" s="76" t="s">
        <v>189</v>
      </c>
      <c r="F29" s="63">
        <v>0</v>
      </c>
      <c r="G29" s="63"/>
      <c r="H29" s="76">
        <v>1395</v>
      </c>
      <c r="I29" s="76" t="s">
        <v>74</v>
      </c>
      <c r="J29" s="76">
        <v>5356</v>
      </c>
      <c r="K29" s="76" t="s">
        <v>189</v>
      </c>
      <c r="L29" s="76">
        <v>5437</v>
      </c>
      <c r="M29" s="76" t="s">
        <v>189</v>
      </c>
      <c r="N29" s="76">
        <v>7676</v>
      </c>
      <c r="O29" s="76" t="s">
        <v>189</v>
      </c>
      <c r="P29" s="76">
        <v>3964</v>
      </c>
      <c r="Q29" s="76" t="s">
        <v>189</v>
      </c>
      <c r="R29" s="76">
        <v>9518</v>
      </c>
      <c r="S29" s="64" t="s">
        <v>189</v>
      </c>
      <c r="T29" s="76"/>
    </row>
    <row r="30" spans="1:25" ht="14.25">
      <c r="B30" s="1" t="s">
        <v>148</v>
      </c>
      <c r="D30" s="76">
        <v>1921</v>
      </c>
      <c r="E30" s="76" t="s">
        <v>74</v>
      </c>
      <c r="F30" s="63">
        <v>0</v>
      </c>
      <c r="G30" s="63"/>
      <c r="H30" s="63">
        <v>0</v>
      </c>
      <c r="I30" s="63"/>
      <c r="J30" s="63">
        <v>229</v>
      </c>
      <c r="K30" s="63" t="s">
        <v>74</v>
      </c>
      <c r="L30" s="63">
        <v>0</v>
      </c>
      <c r="M30" s="63"/>
      <c r="N30" s="76">
        <v>30</v>
      </c>
      <c r="O30" s="76" t="s">
        <v>74</v>
      </c>
      <c r="P30" s="76">
        <v>734</v>
      </c>
      <c r="Q30" s="76" t="s">
        <v>74</v>
      </c>
      <c r="R30" s="76">
        <v>928</v>
      </c>
      <c r="S30" s="64" t="s">
        <v>74</v>
      </c>
      <c r="T30" s="76"/>
    </row>
    <row r="31" spans="1:25">
      <c r="B31" s="20" t="s">
        <v>29</v>
      </c>
      <c r="D31" s="76">
        <v>3862</v>
      </c>
      <c r="E31" s="76" t="s">
        <v>74</v>
      </c>
      <c r="F31" s="63">
        <v>0</v>
      </c>
      <c r="G31" s="63"/>
      <c r="H31" s="63">
        <v>740</v>
      </c>
      <c r="I31" s="63" t="s">
        <v>74</v>
      </c>
      <c r="J31" s="63">
        <v>1206</v>
      </c>
      <c r="K31" s="63" t="s">
        <v>74</v>
      </c>
      <c r="L31" s="63">
        <v>229</v>
      </c>
      <c r="M31" s="63" t="s">
        <v>74</v>
      </c>
      <c r="N31" s="63">
        <v>377</v>
      </c>
      <c r="O31" s="63" t="s">
        <v>74</v>
      </c>
      <c r="P31" s="76">
        <v>450</v>
      </c>
      <c r="Q31" s="76" t="s">
        <v>74</v>
      </c>
      <c r="R31" s="76">
        <v>860</v>
      </c>
      <c r="S31" s="64" t="s">
        <v>74</v>
      </c>
      <c r="T31" s="76"/>
    </row>
    <row r="32" spans="1:25" ht="6.95" customHeight="1">
      <c r="B32" s="20"/>
      <c r="D32" s="76"/>
      <c r="E32" s="76"/>
      <c r="F32" s="76"/>
      <c r="G32" s="76"/>
      <c r="H32" s="76"/>
      <c r="I32" s="76"/>
      <c r="J32" s="76"/>
      <c r="K32" s="76"/>
      <c r="L32" s="76"/>
      <c r="M32" s="76"/>
      <c r="N32" s="76"/>
      <c r="O32" s="76"/>
      <c r="P32" s="76"/>
      <c r="Q32" s="76"/>
      <c r="R32" s="76"/>
      <c r="S32" s="64"/>
      <c r="T32" s="76"/>
    </row>
    <row r="33" spans="1:20">
      <c r="A33" s="122" t="s">
        <v>143</v>
      </c>
      <c r="B33" s="122"/>
      <c r="D33" s="141">
        <v>18260</v>
      </c>
      <c r="E33" s="64" t="s">
        <v>189</v>
      </c>
      <c r="F33" s="64">
        <v>172</v>
      </c>
      <c r="G33" s="64" t="s">
        <v>74</v>
      </c>
      <c r="H33" s="64">
        <v>1710</v>
      </c>
      <c r="I33" s="64" t="s">
        <v>74</v>
      </c>
      <c r="J33" s="64">
        <v>3549</v>
      </c>
      <c r="K33" s="64" t="s">
        <v>189</v>
      </c>
      <c r="L33" s="64">
        <v>1826</v>
      </c>
      <c r="M33" s="64" t="s">
        <v>189</v>
      </c>
      <c r="N33" s="64">
        <v>3672</v>
      </c>
      <c r="O33" s="64" t="s">
        <v>189</v>
      </c>
      <c r="P33" s="64">
        <v>3618</v>
      </c>
      <c r="Q33" s="64" t="s">
        <v>189</v>
      </c>
      <c r="R33" s="64">
        <v>3713</v>
      </c>
      <c r="S33" s="64" t="s">
        <v>189</v>
      </c>
      <c r="T33" s="76"/>
    </row>
    <row r="34" spans="1:20">
      <c r="B34" s="1" t="s">
        <v>47</v>
      </c>
      <c r="D34" s="76">
        <v>3484</v>
      </c>
      <c r="E34" s="76" t="s">
        <v>189</v>
      </c>
      <c r="F34" s="76">
        <v>172</v>
      </c>
      <c r="G34" s="76" t="s">
        <v>74</v>
      </c>
      <c r="H34" s="76">
        <v>714</v>
      </c>
      <c r="I34" s="76" t="s">
        <v>74</v>
      </c>
      <c r="J34" s="76">
        <v>1137</v>
      </c>
      <c r="K34" s="76" t="s">
        <v>74</v>
      </c>
      <c r="L34" s="76">
        <v>113</v>
      </c>
      <c r="M34" s="76" t="s">
        <v>74</v>
      </c>
      <c r="N34" s="76">
        <v>40</v>
      </c>
      <c r="O34" s="76" t="s">
        <v>74</v>
      </c>
      <c r="P34" s="76">
        <v>140</v>
      </c>
      <c r="Q34" s="76" t="s">
        <v>74</v>
      </c>
      <c r="R34" s="76">
        <v>1168</v>
      </c>
      <c r="S34" s="64" t="s">
        <v>74</v>
      </c>
      <c r="T34" s="76"/>
    </row>
    <row r="35" spans="1:20">
      <c r="B35" s="1" t="s">
        <v>124</v>
      </c>
      <c r="D35" s="76">
        <v>1803</v>
      </c>
      <c r="E35" s="76" t="s">
        <v>74</v>
      </c>
      <c r="F35" s="207">
        <v>0</v>
      </c>
      <c r="G35" s="63"/>
      <c r="H35" s="76">
        <v>0</v>
      </c>
      <c r="I35" s="76"/>
      <c r="J35" s="76">
        <v>212</v>
      </c>
      <c r="K35" s="76" t="s">
        <v>74</v>
      </c>
      <c r="L35" s="76">
        <v>486</v>
      </c>
      <c r="M35" s="76" t="s">
        <v>74</v>
      </c>
      <c r="N35" s="76">
        <v>361</v>
      </c>
      <c r="O35" s="76" t="s">
        <v>74</v>
      </c>
      <c r="P35" s="76">
        <v>503</v>
      </c>
      <c r="Q35" s="76" t="s">
        <v>74</v>
      </c>
      <c r="R35" s="76">
        <v>241</v>
      </c>
      <c r="S35" s="64" t="s">
        <v>74</v>
      </c>
      <c r="T35" s="76"/>
    </row>
    <row r="36" spans="1:20">
      <c r="B36" s="1" t="s">
        <v>99</v>
      </c>
      <c r="D36" s="76">
        <v>2121</v>
      </c>
      <c r="E36" s="76" t="s">
        <v>189</v>
      </c>
      <c r="F36" s="207">
        <v>0</v>
      </c>
      <c r="G36" s="76"/>
      <c r="H36" s="76">
        <v>336</v>
      </c>
      <c r="I36" s="76" t="s">
        <v>74</v>
      </c>
      <c r="J36" s="76">
        <v>471</v>
      </c>
      <c r="K36" s="76" t="s">
        <v>74</v>
      </c>
      <c r="L36" s="76">
        <v>424</v>
      </c>
      <c r="M36" s="76" t="s">
        <v>74</v>
      </c>
      <c r="N36" s="76">
        <v>430</v>
      </c>
      <c r="O36" s="76" t="s">
        <v>74</v>
      </c>
      <c r="P36" s="76">
        <v>28</v>
      </c>
      <c r="Q36" s="76" t="s">
        <v>74</v>
      </c>
      <c r="R36" s="76">
        <v>432</v>
      </c>
      <c r="S36" s="64" t="s">
        <v>74</v>
      </c>
      <c r="T36" s="76"/>
    </row>
    <row r="37" spans="1:20">
      <c r="B37" s="1" t="s">
        <v>48</v>
      </c>
      <c r="D37" s="76">
        <v>2410</v>
      </c>
      <c r="E37" s="76" t="s">
        <v>189</v>
      </c>
      <c r="F37" s="207">
        <v>0</v>
      </c>
      <c r="G37" s="76"/>
      <c r="H37" s="76">
        <v>0</v>
      </c>
      <c r="I37" s="76" t="s">
        <v>74</v>
      </c>
      <c r="J37" s="76">
        <v>824</v>
      </c>
      <c r="K37" s="76" t="s">
        <v>74</v>
      </c>
      <c r="L37" s="76">
        <v>152</v>
      </c>
      <c r="M37" s="76" t="s">
        <v>74</v>
      </c>
      <c r="N37" s="76">
        <v>246</v>
      </c>
      <c r="O37" s="76" t="s">
        <v>74</v>
      </c>
      <c r="P37" s="76">
        <v>887</v>
      </c>
      <c r="Q37" s="76" t="s">
        <v>74</v>
      </c>
      <c r="R37" s="76">
        <v>301</v>
      </c>
      <c r="S37" s="64" t="s">
        <v>74</v>
      </c>
      <c r="T37" s="76"/>
    </row>
    <row r="38" spans="1:20">
      <c r="B38" s="1" t="s">
        <v>49</v>
      </c>
      <c r="D38" s="76">
        <v>7921</v>
      </c>
      <c r="E38" s="76" t="s">
        <v>189</v>
      </c>
      <c r="F38" s="207">
        <v>0</v>
      </c>
      <c r="G38" s="76"/>
      <c r="H38" s="76">
        <v>595</v>
      </c>
      <c r="I38" s="76" t="s">
        <v>74</v>
      </c>
      <c r="J38" s="76">
        <v>905</v>
      </c>
      <c r="K38" s="76" t="s">
        <v>74</v>
      </c>
      <c r="L38" s="76">
        <v>651</v>
      </c>
      <c r="M38" s="76" t="s">
        <v>74</v>
      </c>
      <c r="N38" s="76">
        <v>2505</v>
      </c>
      <c r="O38" s="76" t="s">
        <v>189</v>
      </c>
      <c r="P38" s="76">
        <v>1973</v>
      </c>
      <c r="Q38" s="76" t="s">
        <v>74</v>
      </c>
      <c r="R38" s="76">
        <v>1292</v>
      </c>
      <c r="S38" s="64" t="s">
        <v>74</v>
      </c>
      <c r="T38" s="76"/>
    </row>
    <row r="39" spans="1:20" ht="14.25">
      <c r="B39" s="1" t="s">
        <v>83</v>
      </c>
      <c r="D39" s="76">
        <v>270</v>
      </c>
      <c r="E39" s="76" t="s">
        <v>74</v>
      </c>
      <c r="F39" s="207">
        <v>0</v>
      </c>
      <c r="G39" s="63"/>
      <c r="H39" s="63">
        <v>0</v>
      </c>
      <c r="I39" s="63"/>
      <c r="J39" s="63">
        <v>0</v>
      </c>
      <c r="K39" s="63"/>
      <c r="L39" s="63">
        <v>0</v>
      </c>
      <c r="M39" s="76"/>
      <c r="N39" s="76">
        <v>0</v>
      </c>
      <c r="O39" s="76"/>
      <c r="P39" s="76">
        <v>27</v>
      </c>
      <c r="Q39" s="76" t="s">
        <v>74</v>
      </c>
      <c r="R39" s="63">
        <v>243</v>
      </c>
      <c r="S39" s="64" t="s">
        <v>74</v>
      </c>
      <c r="T39" s="76"/>
    </row>
    <row r="40" spans="1:20">
      <c r="B40" s="20" t="s">
        <v>29</v>
      </c>
      <c r="D40" s="76">
        <v>251</v>
      </c>
      <c r="E40" s="76" t="s">
        <v>74</v>
      </c>
      <c r="F40" s="207">
        <v>0</v>
      </c>
      <c r="G40" s="63"/>
      <c r="H40" s="63">
        <v>65</v>
      </c>
      <c r="I40" s="63" t="s">
        <v>74</v>
      </c>
      <c r="J40" s="63">
        <v>0</v>
      </c>
      <c r="K40" s="63"/>
      <c r="L40" s="63">
        <v>0</v>
      </c>
      <c r="M40" s="63"/>
      <c r="N40" s="63">
        <v>90</v>
      </c>
      <c r="O40" s="63" t="s">
        <v>74</v>
      </c>
      <c r="P40" s="63">
        <v>60</v>
      </c>
      <c r="Q40" s="63" t="s">
        <v>74</v>
      </c>
      <c r="R40" s="63">
        <v>36</v>
      </c>
      <c r="S40" s="64" t="s">
        <v>74</v>
      </c>
      <c r="T40" s="76"/>
    </row>
    <row r="41" spans="1:20" ht="6.95" customHeight="1">
      <c r="A41" s="6"/>
      <c r="B41" s="59"/>
      <c r="C41" s="6"/>
      <c r="D41" s="148"/>
      <c r="E41" s="148"/>
      <c r="F41" s="149"/>
      <c r="G41" s="149"/>
      <c r="H41" s="149"/>
      <c r="I41" s="149"/>
      <c r="J41" s="149"/>
      <c r="K41" s="149"/>
      <c r="L41" s="149"/>
      <c r="M41" s="149"/>
      <c r="N41" s="149"/>
      <c r="O41" s="149"/>
      <c r="P41" s="149"/>
      <c r="Q41" s="149"/>
      <c r="R41" s="149"/>
      <c r="S41" s="159"/>
      <c r="T41" s="76"/>
    </row>
    <row r="42" spans="1:20" ht="6.95" customHeight="1">
      <c r="A42" s="7"/>
      <c r="B42" s="60"/>
      <c r="C42" s="7"/>
      <c r="D42" s="150"/>
      <c r="E42" s="150"/>
      <c r="F42" s="151"/>
      <c r="G42" s="151"/>
      <c r="H42" s="151"/>
      <c r="I42" s="151"/>
      <c r="J42" s="151"/>
      <c r="K42" s="151"/>
      <c r="L42" s="151"/>
      <c r="M42" s="151"/>
      <c r="N42" s="151"/>
      <c r="O42" s="151"/>
      <c r="P42" s="151"/>
      <c r="Q42" s="151"/>
      <c r="R42" s="151"/>
      <c r="S42" s="156"/>
      <c r="T42" s="76"/>
    </row>
    <row r="43" spans="1:20" ht="12.75" customHeight="1">
      <c r="A43" s="261" t="s">
        <v>147</v>
      </c>
      <c r="B43" s="261"/>
      <c r="C43" s="261"/>
      <c r="D43" s="251" t="s">
        <v>166</v>
      </c>
      <c r="E43" s="251"/>
      <c r="F43" s="251"/>
      <c r="G43" s="251"/>
      <c r="H43" s="251"/>
      <c r="I43" s="251"/>
      <c r="J43" s="251"/>
      <c r="K43" s="251"/>
      <c r="L43" s="251"/>
      <c r="M43" s="251"/>
      <c r="N43" s="251"/>
      <c r="O43" s="251"/>
      <c r="P43" s="251"/>
      <c r="Q43" s="251"/>
      <c r="R43" s="142"/>
      <c r="S43" s="142"/>
    </row>
    <row r="44" spans="1:20" ht="6" customHeight="1">
      <c r="A44" s="261"/>
      <c r="B44" s="261"/>
      <c r="C44" s="261"/>
      <c r="D44" s="138"/>
      <c r="E44" s="138"/>
      <c r="F44" s="138"/>
      <c r="G44" s="138"/>
      <c r="H44" s="138"/>
      <c r="I44" s="138"/>
      <c r="J44" s="138"/>
      <c r="K44" s="138"/>
      <c r="L44" s="138"/>
      <c r="M44" s="138"/>
      <c r="N44" s="138"/>
      <c r="O44" s="138"/>
      <c r="P44" s="138"/>
      <c r="Q44" s="138"/>
    </row>
    <row r="45" spans="1:20" ht="6" customHeight="1">
      <c r="A45" s="261"/>
      <c r="B45" s="261"/>
      <c r="C45" s="261"/>
      <c r="D45" s="72"/>
      <c r="E45" s="72"/>
      <c r="F45" s="72"/>
      <c r="G45" s="72"/>
      <c r="H45" s="72"/>
      <c r="I45" s="72"/>
      <c r="J45" s="72"/>
      <c r="K45" s="72"/>
      <c r="L45" s="72"/>
      <c r="M45" s="72"/>
      <c r="N45" s="72"/>
      <c r="O45" s="72"/>
      <c r="P45" s="72"/>
      <c r="Q45" s="72"/>
      <c r="R45" s="75"/>
      <c r="S45" s="75"/>
    </row>
    <row r="46" spans="1:20" ht="15" customHeight="1">
      <c r="A46" s="261"/>
      <c r="B46" s="261"/>
      <c r="C46" s="261"/>
      <c r="D46" s="225" t="s">
        <v>79</v>
      </c>
      <c r="E46" s="225"/>
      <c r="F46" s="233" t="s">
        <v>152</v>
      </c>
      <c r="G46" s="233"/>
      <c r="H46" s="233"/>
      <c r="I46" s="233"/>
      <c r="J46" s="233"/>
      <c r="K46" s="233"/>
      <c r="L46" s="233"/>
      <c r="M46" s="233"/>
      <c r="N46" s="233"/>
      <c r="O46" s="233"/>
      <c r="P46" s="233"/>
      <c r="Q46" s="233"/>
    </row>
    <row r="47" spans="1:20" s="9" customFormat="1" ht="6" customHeight="1">
      <c r="A47" s="261"/>
      <c r="B47" s="261"/>
      <c r="C47" s="261"/>
      <c r="D47" s="225"/>
      <c r="E47" s="225"/>
      <c r="F47" s="127"/>
      <c r="G47" s="127"/>
      <c r="H47" s="127"/>
      <c r="I47" s="127"/>
      <c r="J47" s="127"/>
      <c r="K47" s="127"/>
      <c r="L47" s="127"/>
      <c r="M47" s="127"/>
      <c r="N47" s="127"/>
      <c r="O47" s="127"/>
      <c r="P47" s="127"/>
      <c r="Q47" s="127"/>
      <c r="R47" s="66"/>
      <c r="S47" s="66"/>
      <c r="T47" s="82"/>
    </row>
    <row r="48" spans="1:20" s="9" customFormat="1">
      <c r="A48" s="261"/>
      <c r="B48" s="261"/>
      <c r="C48" s="261"/>
      <c r="D48" s="225"/>
      <c r="E48" s="225"/>
      <c r="F48" s="139"/>
      <c r="G48" s="139"/>
      <c r="H48" s="139"/>
      <c r="I48" s="139"/>
      <c r="J48" s="139"/>
      <c r="K48" s="139"/>
      <c r="L48" s="139"/>
      <c r="M48" s="139"/>
      <c r="N48" s="139"/>
      <c r="O48" s="139"/>
      <c r="P48" s="139"/>
      <c r="Q48" s="66"/>
      <c r="R48" s="66"/>
      <c r="S48" s="66"/>
      <c r="T48" s="82"/>
    </row>
    <row r="49" spans="1:20" s="9" customFormat="1" ht="32.25" customHeight="1">
      <c r="A49" s="261"/>
      <c r="B49" s="261"/>
      <c r="C49" s="261"/>
      <c r="D49" s="225"/>
      <c r="E49" s="225"/>
      <c r="F49" s="227" t="s">
        <v>41</v>
      </c>
      <c r="G49" s="227"/>
      <c r="H49" s="227" t="s">
        <v>91</v>
      </c>
      <c r="I49" s="227"/>
      <c r="J49" s="227" t="s">
        <v>87</v>
      </c>
      <c r="K49" s="227"/>
      <c r="L49" s="227" t="s">
        <v>88</v>
      </c>
      <c r="M49" s="227"/>
      <c r="N49" s="227" t="s">
        <v>89</v>
      </c>
      <c r="O49" s="227"/>
      <c r="P49" s="227" t="s">
        <v>90</v>
      </c>
      <c r="Q49" s="227"/>
      <c r="R49" s="66"/>
      <c r="S49" s="66"/>
      <c r="T49" s="82"/>
    </row>
    <row r="50" spans="1:20" s="9" customFormat="1" ht="11.25" customHeight="1">
      <c r="A50" s="6"/>
      <c r="B50" s="6"/>
      <c r="C50" s="6"/>
      <c r="D50" s="74"/>
      <c r="E50" s="74"/>
      <c r="F50" s="74"/>
      <c r="G50" s="74"/>
      <c r="H50" s="74"/>
      <c r="I50" s="74"/>
      <c r="J50" s="74"/>
      <c r="K50" s="74"/>
      <c r="L50" s="74"/>
      <c r="M50" s="74"/>
      <c r="N50" s="74"/>
      <c r="O50" s="74"/>
      <c r="P50" s="74"/>
      <c r="Q50" s="74"/>
      <c r="R50" s="66"/>
      <c r="S50" s="66"/>
      <c r="T50" s="82"/>
    </row>
    <row r="51" spans="1:20" s="9" customFormat="1" ht="12" customHeight="1">
      <c r="A51" s="1"/>
      <c r="B51" s="1"/>
      <c r="C51" s="1"/>
      <c r="D51" s="66"/>
      <c r="E51" s="66"/>
      <c r="F51" s="66"/>
      <c r="G51" s="66"/>
      <c r="H51" s="66"/>
      <c r="I51" s="66"/>
      <c r="J51" s="66"/>
      <c r="K51" s="66"/>
      <c r="L51" s="66"/>
      <c r="M51" s="66"/>
      <c r="N51" s="66"/>
      <c r="O51" s="66"/>
      <c r="P51" s="66"/>
      <c r="Q51" s="66"/>
      <c r="R51" s="66"/>
      <c r="S51" s="66"/>
      <c r="T51" s="82"/>
    </row>
    <row r="52" spans="1:20" ht="12.75" customHeight="1">
      <c r="A52" s="241" t="s">
        <v>0</v>
      </c>
      <c r="B52" s="241"/>
      <c r="C52" s="241"/>
      <c r="D52" s="67">
        <f>SUM(D53:D58)</f>
        <v>99.999999999999986</v>
      </c>
      <c r="E52" s="64"/>
      <c r="F52" s="67">
        <f>SUM(F53:F58)</f>
        <v>100</v>
      </c>
      <c r="G52" s="64"/>
      <c r="H52" s="67">
        <f>SUM(H53:H58)</f>
        <v>99.999999999999986</v>
      </c>
      <c r="I52" s="64"/>
      <c r="J52" s="67">
        <f>SUM(J53:J58)</f>
        <v>99.999999999999986</v>
      </c>
      <c r="K52" s="64"/>
      <c r="L52" s="67">
        <f>SUM(L53:L58)</f>
        <v>100.00000000000001</v>
      </c>
      <c r="M52" s="64"/>
      <c r="N52" s="67">
        <f>SUM(N53:N58)</f>
        <v>100</v>
      </c>
      <c r="O52" s="64"/>
      <c r="P52" s="67">
        <f>SUM(P53:P58)</f>
        <v>100</v>
      </c>
      <c r="Q52" s="64"/>
    </row>
    <row r="53" spans="1:20">
      <c r="B53" s="1" t="s">
        <v>47</v>
      </c>
      <c r="D53" s="65">
        <f>D16/(D$15-D$22)*100</f>
        <v>19.562324412243086</v>
      </c>
      <c r="E53" s="64"/>
      <c r="F53" s="65">
        <f>F16/(F$15-F$22)*100</f>
        <v>100</v>
      </c>
      <c r="G53" s="64"/>
      <c r="H53" s="65">
        <f>H16/(H$15-H$22)*100</f>
        <v>52.355836849507732</v>
      </c>
      <c r="I53" s="64"/>
      <c r="J53" s="65">
        <f>J16/(J$15-J$22)*100</f>
        <v>30.059036915854616</v>
      </c>
      <c r="K53" s="64"/>
      <c r="L53" s="65">
        <f>L16/(L$15-L$22)*100</f>
        <v>24.682781190790607</v>
      </c>
      <c r="M53" s="64"/>
      <c r="N53" s="65">
        <f>N16/(N$15-N$22)*100</f>
        <v>1.1804686102664999</v>
      </c>
      <c r="O53" s="64"/>
      <c r="P53" s="65">
        <f>P16/(P$15-P$22)*100</f>
        <v>2.4586860137041517</v>
      </c>
      <c r="Q53" s="64"/>
    </row>
    <row r="54" spans="1:20">
      <c r="B54" s="1" t="s">
        <v>124</v>
      </c>
      <c r="D54" s="65">
        <f t="shared" ref="D54:F58" si="0">D17/(D$15-D$22)*100</f>
        <v>10.758539109862488</v>
      </c>
      <c r="E54" s="64"/>
      <c r="F54" s="65">
        <f t="shared" si="0"/>
        <v>0</v>
      </c>
      <c r="G54" s="64"/>
      <c r="H54" s="65">
        <f t="shared" ref="H54" si="1">H17/(H$15-H$22)*100</f>
        <v>1.3888888888888888</v>
      </c>
      <c r="I54" s="64"/>
      <c r="J54" s="65">
        <f t="shared" ref="J54:L54" si="2">J17/(J$15-J$22)*100</f>
        <v>22.658083789743223</v>
      </c>
      <c r="K54" s="64"/>
      <c r="L54" s="65">
        <f t="shared" si="2"/>
        <v>7.4180398461273471</v>
      </c>
      <c r="M54" s="64"/>
      <c r="N54" s="65">
        <f t="shared" ref="N54" si="3">N17/(N$15-N$22)*100</f>
        <v>6.1110117450664765</v>
      </c>
      <c r="O54" s="64"/>
      <c r="P54" s="65">
        <f t="shared" ref="P54" si="4">P17/(P$15-P$22)*100</f>
        <v>4.5949214026602174</v>
      </c>
      <c r="Q54" s="64"/>
    </row>
    <row r="55" spans="1:20">
      <c r="B55" s="1" t="s">
        <v>99</v>
      </c>
      <c r="D55" s="65">
        <f t="shared" si="0"/>
        <v>15.482281038986642</v>
      </c>
      <c r="E55" s="64"/>
      <c r="F55" s="65">
        <f t="shared" si="0"/>
        <v>0</v>
      </c>
      <c r="G55" s="64"/>
      <c r="H55" s="65">
        <f t="shared" ref="H55" si="5">H18/(H$15-H$22)*100</f>
        <v>10.425457102672292</v>
      </c>
      <c r="I55" s="64"/>
      <c r="J55" s="65">
        <f t="shared" ref="J55:L55" si="6">J18/(J$15-J$22)*100</f>
        <v>10.214097730990824</v>
      </c>
      <c r="K55" s="64"/>
      <c r="L55" s="65">
        <f t="shared" si="6"/>
        <v>24.883734282597462</v>
      </c>
      <c r="M55" s="64"/>
      <c r="N55" s="65">
        <f t="shared" ref="N55" si="7">N18/(N$15-N$22)*100</f>
        <v>20.121624038633517</v>
      </c>
      <c r="O55" s="64"/>
      <c r="P55" s="65">
        <f t="shared" ref="P55" si="8">P18/(P$15-P$22)*100</f>
        <v>24.83675937122128</v>
      </c>
      <c r="Q55" s="64"/>
    </row>
    <row r="56" spans="1:20">
      <c r="B56" s="1" t="s">
        <v>48</v>
      </c>
      <c r="D56" s="65">
        <f t="shared" si="0"/>
        <v>11.357878653457538</v>
      </c>
      <c r="E56" s="64"/>
      <c r="F56" s="65">
        <f t="shared" si="0"/>
        <v>0</v>
      </c>
      <c r="G56" s="64"/>
      <c r="H56" s="65">
        <f t="shared" ref="H56" si="9">H19/(H$15-H$22)*100</f>
        <v>0.8438818565400843</v>
      </c>
      <c r="I56" s="64"/>
      <c r="J56" s="65">
        <f t="shared" ref="J56:L56" si="10">J19/(J$15-J$22)*100</f>
        <v>13.987481328686252</v>
      </c>
      <c r="K56" s="64"/>
      <c r="L56" s="65">
        <f t="shared" si="10"/>
        <v>8.0610897399092849</v>
      </c>
      <c r="M56" s="64"/>
      <c r="N56" s="65">
        <f t="shared" ref="N56" si="11">N19/(N$15-N$22)*100</f>
        <v>11.709294699815178</v>
      </c>
      <c r="O56" s="64"/>
      <c r="P56" s="65">
        <f t="shared" ref="P56" si="12">P19/(P$15-P$22)*100</f>
        <v>14.11527609834744</v>
      </c>
      <c r="Q56" s="64"/>
    </row>
    <row r="57" spans="1:20">
      <c r="B57" s="1" t="s">
        <v>49</v>
      </c>
      <c r="D57" s="65">
        <f t="shared" si="0"/>
        <v>40.679185765685837</v>
      </c>
      <c r="E57" s="64"/>
      <c r="F57" s="65">
        <f t="shared" si="0"/>
        <v>0</v>
      </c>
      <c r="G57" s="64"/>
      <c r="H57" s="65">
        <f t="shared" ref="H57" si="13">H20/(H$15-H$22)*100</f>
        <v>34.985935302390999</v>
      </c>
      <c r="I57" s="64"/>
      <c r="J57" s="65">
        <f t="shared" ref="J57:L57" si="14">J20/(J$15-J$22)*100</f>
        <v>22.266875311188564</v>
      </c>
      <c r="K57" s="64"/>
      <c r="L57" s="65">
        <f t="shared" si="14"/>
        <v>34.9543549405753</v>
      </c>
      <c r="M57" s="64"/>
      <c r="N57" s="65">
        <f t="shared" ref="N57" si="15">N20/(N$15-N$22)*100</f>
        <v>60.698742025874921</v>
      </c>
      <c r="O57" s="64"/>
      <c r="P57" s="65">
        <f t="shared" ref="P57" si="16">P20/(P$15-P$22)*100</f>
        <v>47.85973397823458</v>
      </c>
      <c r="Q57" s="64"/>
    </row>
    <row r="58" spans="1:20" ht="14.25">
      <c r="B58" s="1" t="s">
        <v>148</v>
      </c>
      <c r="D58" s="65">
        <f t="shared" si="0"/>
        <v>2.1597910197644046</v>
      </c>
      <c r="E58" s="64"/>
      <c r="F58" s="65">
        <f t="shared" si="0"/>
        <v>0</v>
      </c>
      <c r="G58" s="64"/>
      <c r="H58" s="65">
        <f t="shared" ref="H58" si="17">H21/(H$15-H$22)*100</f>
        <v>0</v>
      </c>
      <c r="I58" s="64"/>
      <c r="J58" s="65">
        <f t="shared" ref="J58:L58" si="18">J21/(J$15-J$22)*100</f>
        <v>0.81442492353652451</v>
      </c>
      <c r="K58" s="64"/>
      <c r="L58" s="65">
        <f t="shared" si="18"/>
        <v>0</v>
      </c>
      <c r="M58" s="64"/>
      <c r="N58" s="65">
        <f t="shared" ref="N58" si="19">N21/(N$15-N$22)*100</f>
        <v>0.17885888034340905</v>
      </c>
      <c r="O58" s="64"/>
      <c r="P58" s="65">
        <f t="shared" ref="P58" si="20">P21/(P$15-P$22)*100</f>
        <v>6.1346231358323253</v>
      </c>
      <c r="Q58" s="64"/>
    </row>
    <row r="59" spans="1:20" ht="6.95" customHeight="1">
      <c r="B59" s="20"/>
      <c r="D59" s="76"/>
      <c r="E59" s="64"/>
      <c r="F59" s="76"/>
      <c r="G59" s="64"/>
      <c r="H59" s="76"/>
      <c r="I59" s="64"/>
      <c r="J59" s="76"/>
      <c r="K59" s="64"/>
      <c r="L59" s="76"/>
      <c r="M59" s="64"/>
      <c r="N59" s="76"/>
      <c r="O59" s="64"/>
      <c r="P59" s="76"/>
      <c r="Q59" s="64"/>
    </row>
    <row r="60" spans="1:20">
      <c r="A60" s="118" t="s">
        <v>141</v>
      </c>
      <c r="B60" s="118"/>
      <c r="D60" s="67">
        <f>SUM(D61:D66)</f>
        <v>100.00000000000001</v>
      </c>
      <c r="E60" s="64"/>
      <c r="F60" s="67">
        <v>0</v>
      </c>
      <c r="G60" s="64"/>
      <c r="H60" s="67">
        <f>SUM(H61:H66)</f>
        <v>99.999999999999986</v>
      </c>
      <c r="I60" s="64"/>
      <c r="J60" s="67">
        <f>SUM(J61:J66)</f>
        <v>100</v>
      </c>
      <c r="K60" s="64"/>
      <c r="L60" s="67">
        <f>SUM(L61:L66)</f>
        <v>100</v>
      </c>
      <c r="M60" s="64"/>
      <c r="N60" s="67">
        <f>SUM(N61:N66)</f>
        <v>100</v>
      </c>
      <c r="O60" s="64"/>
      <c r="P60" s="67">
        <f>SUM(P61:P66)</f>
        <v>100</v>
      </c>
      <c r="Q60" s="64"/>
    </row>
    <row r="61" spans="1:20">
      <c r="B61" s="1" t="s">
        <v>47</v>
      </c>
      <c r="D61" s="65">
        <f>D25/(D$24-D$31)*100</f>
        <v>19.609041660674052</v>
      </c>
      <c r="E61" s="64"/>
      <c r="F61" s="65">
        <v>0</v>
      </c>
      <c r="G61" s="64"/>
      <c r="H61" s="65">
        <f>H25/(H$24-H$31)*100</f>
        <v>55.998021271333165</v>
      </c>
      <c r="I61" s="64"/>
      <c r="J61" s="65">
        <f>J25/(J$24-J$31)*100</f>
        <v>29.773291546257479</v>
      </c>
      <c r="K61" s="64"/>
      <c r="L61" s="65">
        <f>L25/(L$24-L$31)*100</f>
        <v>26.848823038932718</v>
      </c>
      <c r="M61" s="64"/>
      <c r="N61" s="65">
        <f>N25/(N$24-N$31)*100</f>
        <v>1.1977863694943522</v>
      </c>
      <c r="O61" s="64"/>
      <c r="P61" s="65">
        <f>P25/(P$24-P$31)*100</f>
        <v>1.8650389962699219</v>
      </c>
      <c r="Q61" s="64"/>
    </row>
    <row r="62" spans="1:20">
      <c r="B62" s="1" t="s">
        <v>124</v>
      </c>
      <c r="D62" s="65">
        <f t="shared" ref="D62:D66" si="21">D26/(D$24-D$31)*100</f>
        <v>10.919746871853876</v>
      </c>
      <c r="E62" s="64"/>
      <c r="F62" s="65">
        <v>0</v>
      </c>
      <c r="G62" s="64"/>
      <c r="H62" s="65">
        <f t="shared" ref="H62" si="22">H26/(H$24-H$31)*100</f>
        <v>1.9539945584961662</v>
      </c>
      <c r="I62" s="64"/>
      <c r="J62" s="65">
        <f t="shared" ref="J62" si="23">J26/(J$24-J$31)*100</f>
        <v>25.068175342911797</v>
      </c>
      <c r="K62" s="64"/>
      <c r="L62" s="65">
        <f t="shared" ref="L62" si="24">L26/(L$24-L$31)*100</f>
        <v>5.1696491565646845</v>
      </c>
      <c r="M62" s="64"/>
      <c r="N62" s="65">
        <f t="shared" ref="N62" si="25">N26/(N$24-N$31)*100</f>
        <v>5.0337351224319615</v>
      </c>
      <c r="O62" s="64"/>
      <c r="P62" s="65">
        <f t="shared" ref="P62" si="26">P26/(P$24-P$31)*100</f>
        <v>0.75731886515202895</v>
      </c>
      <c r="Q62" s="64"/>
    </row>
    <row r="63" spans="1:20">
      <c r="B63" s="1" t="s">
        <v>99</v>
      </c>
      <c r="D63" s="65">
        <f t="shared" si="21"/>
        <v>16.281940649120283</v>
      </c>
      <c r="E63" s="64"/>
      <c r="F63" s="65">
        <v>0</v>
      </c>
      <c r="G63" s="64"/>
      <c r="H63" s="65">
        <f t="shared" ref="H63" si="27">H27/(H$24-H$31)*100</f>
        <v>6.3566658421963895</v>
      </c>
      <c r="I63" s="64"/>
      <c r="J63" s="65">
        <f t="shared" ref="J63" si="28">J27/(J$24-J$31)*100</f>
        <v>9.772477512312264</v>
      </c>
      <c r="K63" s="64"/>
      <c r="L63" s="65">
        <f t="shared" ref="L63" si="29">L27/(L$24-L$31)*100</f>
        <v>25.078570970431656</v>
      </c>
      <c r="M63" s="64"/>
      <c r="N63" s="65">
        <f t="shared" ref="N63" si="30">N27/(N$24-N$31)*100</f>
        <v>22.32582821620802</v>
      </c>
      <c r="O63" s="64"/>
      <c r="P63" s="65">
        <f t="shared" ref="P63" si="31">P27/(P$24-P$31)*100</f>
        <v>34.508873064315587</v>
      </c>
      <c r="Q63" s="64"/>
    </row>
    <row r="64" spans="1:20">
      <c r="B64" s="1" t="s">
        <v>48</v>
      </c>
      <c r="D64" s="65">
        <f t="shared" si="21"/>
        <v>10.920945395273025</v>
      </c>
      <c r="E64" s="64"/>
      <c r="F64" s="65">
        <v>0</v>
      </c>
      <c r="G64" s="64"/>
      <c r="H64" s="65">
        <f t="shared" ref="H64" si="32">H28/(H$24-H$31)*100</f>
        <v>1.1872372000989364</v>
      </c>
      <c r="I64" s="64"/>
      <c r="J64" s="65">
        <f t="shared" ref="J64" si="33">J28/(J$24-J$31)*100</f>
        <v>12.654157678375189</v>
      </c>
      <c r="K64" s="64"/>
      <c r="L64" s="65">
        <f t="shared" ref="L64" si="34">L28/(L$24-L$31)*100</f>
        <v>8.0302738759540766</v>
      </c>
      <c r="M64" s="64"/>
      <c r="N64" s="65">
        <f t="shared" ref="N64" si="35">N28/(N$24-N$31)*100</f>
        <v>13.02403153665378</v>
      </c>
      <c r="O64" s="64"/>
      <c r="P64" s="65">
        <f t="shared" ref="P64" si="36">P28/(P$24-P$31)*100</f>
        <v>9.7660223804679553</v>
      </c>
      <c r="Q64" s="64"/>
    </row>
    <row r="65" spans="1:19">
      <c r="B65" s="1" t="s">
        <v>49</v>
      </c>
      <c r="D65" s="65">
        <f t="shared" si="21"/>
        <v>39.965961934896214</v>
      </c>
      <c r="E65" s="64"/>
      <c r="F65" s="65">
        <v>0</v>
      </c>
      <c r="G65" s="64"/>
      <c r="H65" s="65">
        <f t="shared" ref="H65" si="37">H29/(H$24-H$31)*100</f>
        <v>34.504081127875338</v>
      </c>
      <c r="I65" s="64"/>
      <c r="J65" s="65">
        <f t="shared" ref="J65" si="38">J29/(J$24-J$31)*100</f>
        <v>21.799829052871505</v>
      </c>
      <c r="K65" s="64"/>
      <c r="L65" s="65">
        <f t="shared" ref="L65" si="39">L29/(L$24-L$31)*100</f>
        <v>34.872682958116862</v>
      </c>
      <c r="M65" s="64"/>
      <c r="N65" s="65">
        <f t="shared" ref="N65" si="40">N29/(N$24-N$31)*100</f>
        <v>58.191190963535746</v>
      </c>
      <c r="O65" s="64"/>
      <c r="P65" s="65">
        <f t="shared" ref="P65" si="41">P29/(P$24-P$31)*100</f>
        <v>44.806148977054363</v>
      </c>
      <c r="Q65" s="64"/>
    </row>
    <row r="66" spans="1:19" ht="14.25">
      <c r="B66" s="1" t="s">
        <v>148</v>
      </c>
      <c r="D66" s="65">
        <f t="shared" si="21"/>
        <v>2.302363488182559</v>
      </c>
      <c r="E66" s="64"/>
      <c r="F66" s="65">
        <v>0</v>
      </c>
      <c r="G66" s="64"/>
      <c r="H66" s="65">
        <f t="shared" ref="H66" si="42">H30/(H$24-H$31)*100</f>
        <v>0</v>
      </c>
      <c r="I66" s="64"/>
      <c r="J66" s="65">
        <f t="shared" ref="J66" si="43">J30/(J$24-J$31)*100</f>
        <v>0.9320688672717653</v>
      </c>
      <c r="L66" s="65">
        <f t="shared" ref="L66" si="44">L30/(L$24-L$31)*100</f>
        <v>0</v>
      </c>
      <c r="M66" s="64"/>
      <c r="N66" s="65">
        <f t="shared" ref="N66" si="45">N30/(N$24-N$31)*100</f>
        <v>0.22742779167614283</v>
      </c>
      <c r="O66" s="64"/>
      <c r="P66" s="65">
        <f t="shared" ref="P66" si="46">P30/(P$24-P$31)*100</f>
        <v>8.2965977167401377</v>
      </c>
      <c r="Q66" s="64"/>
    </row>
    <row r="67" spans="1:19" ht="6.95" customHeight="1">
      <c r="B67" s="20"/>
      <c r="D67" s="76"/>
      <c r="E67" s="64"/>
      <c r="F67" s="76"/>
      <c r="G67" s="64"/>
      <c r="H67" s="76"/>
      <c r="I67" s="64"/>
      <c r="J67" s="76"/>
      <c r="K67" s="64"/>
      <c r="L67" s="76"/>
      <c r="M67" s="64"/>
      <c r="N67" s="76"/>
      <c r="O67" s="64"/>
      <c r="P67" s="76"/>
      <c r="Q67" s="64"/>
    </row>
    <row r="68" spans="1:19">
      <c r="A68" s="118" t="s">
        <v>143</v>
      </c>
      <c r="B68" s="118"/>
      <c r="D68" s="67">
        <f>SUM(D69:D74)</f>
        <v>100</v>
      </c>
      <c r="E68" s="64"/>
      <c r="F68" s="67">
        <f>SUM(F69:F74)</f>
        <v>100</v>
      </c>
      <c r="G68" s="64"/>
      <c r="H68" s="67">
        <f>SUM(H69:H74)</f>
        <v>100</v>
      </c>
      <c r="I68" s="64"/>
      <c r="J68" s="67">
        <f>SUM(J69:J74)</f>
        <v>100</v>
      </c>
      <c r="K68" s="64"/>
      <c r="L68" s="67">
        <f>SUM(L69:L74)</f>
        <v>100</v>
      </c>
      <c r="M68" s="64"/>
      <c r="N68" s="67">
        <f>SUM(N69:N74)</f>
        <v>100</v>
      </c>
      <c r="O68" s="64"/>
      <c r="P68" s="67">
        <f>SUM(P69:P74)</f>
        <v>100</v>
      </c>
      <c r="Q68" s="64"/>
    </row>
    <row r="69" spans="1:19">
      <c r="B69" s="1" t="s">
        <v>47</v>
      </c>
      <c r="D69" s="65">
        <f>D34/(D$33-D$40)*100</f>
        <v>19.345882614248431</v>
      </c>
      <c r="E69" s="64"/>
      <c r="F69" s="65">
        <f>F34/(F$33-F$40)*100</f>
        <v>100</v>
      </c>
      <c r="G69" s="64"/>
      <c r="H69" s="65">
        <f>H34/(H$33-H$40)*100</f>
        <v>43.404255319148938</v>
      </c>
      <c r="I69" s="64"/>
      <c r="J69" s="65">
        <f>J34/(J$33-J$40)*100</f>
        <v>32.037193575655117</v>
      </c>
      <c r="K69" s="64"/>
      <c r="L69" s="65">
        <f>L34/(L$33-L$40)*100</f>
        <v>6.1883899233296829</v>
      </c>
      <c r="M69" s="64"/>
      <c r="N69" s="65">
        <f>N34/(N$33-N$40)*100</f>
        <v>1.1166945840312674</v>
      </c>
      <c r="O69" s="64"/>
      <c r="P69" s="65">
        <f>P34/(P$33-P$40)*100</f>
        <v>3.934794828555368</v>
      </c>
      <c r="Q69" s="64"/>
    </row>
    <row r="70" spans="1:19">
      <c r="B70" s="1" t="s">
        <v>124</v>
      </c>
      <c r="D70" s="65">
        <f t="shared" ref="D70:F74" si="47">D35/(D$33-D$40)*100</f>
        <v>10.011660836248543</v>
      </c>
      <c r="E70" s="64"/>
      <c r="F70" s="65">
        <f t="shared" si="47"/>
        <v>0</v>
      </c>
      <c r="G70" s="64"/>
      <c r="H70" s="65">
        <f t="shared" ref="H70" si="48">H35/(H$33-H$40)*100</f>
        <v>0</v>
      </c>
      <c r="I70" s="64"/>
      <c r="J70" s="65">
        <f t="shared" ref="J70" si="49">J35/(J$33-J$40)*100</f>
        <v>5.9735136658213586</v>
      </c>
      <c r="K70" s="64"/>
      <c r="L70" s="65">
        <f t="shared" ref="L70" si="50">L35/(L$33-L$40)*100</f>
        <v>26.615553121577218</v>
      </c>
      <c r="M70" s="64"/>
      <c r="N70" s="65">
        <f t="shared" ref="N70" si="51">N35/(N$33-N$40)*100</f>
        <v>10.078168620882188</v>
      </c>
      <c r="O70" s="64"/>
      <c r="P70" s="65">
        <f t="shared" ref="P70" si="52">P35/(P$33-P$40)*100</f>
        <v>14.1371557054525</v>
      </c>
      <c r="Q70" s="64"/>
    </row>
    <row r="71" spans="1:19">
      <c r="B71" s="1" t="s">
        <v>99</v>
      </c>
      <c r="D71" s="65">
        <f t="shared" si="47"/>
        <v>11.777444611027819</v>
      </c>
      <c r="E71" s="64"/>
      <c r="F71" s="65">
        <f t="shared" si="47"/>
        <v>0</v>
      </c>
      <c r="G71" s="64"/>
      <c r="H71" s="65">
        <f t="shared" ref="H71" si="53">H36/(H$33-H$40)*100</f>
        <v>20.425531914893615</v>
      </c>
      <c r="I71" s="64"/>
      <c r="J71" s="65">
        <f t="shared" ref="J71" si="54">J36/(J$33-J$40)*100</f>
        <v>13.271344040574808</v>
      </c>
      <c r="K71" s="64"/>
      <c r="L71" s="65">
        <f t="shared" ref="L71" si="55">L36/(L$33-L$40)*100</f>
        <v>23.220153340635267</v>
      </c>
      <c r="M71" s="64"/>
      <c r="N71" s="65">
        <f t="shared" ref="N71" si="56">N36/(N$33-N$40)*100</f>
        <v>12.004466778336125</v>
      </c>
      <c r="O71" s="64"/>
      <c r="P71" s="65">
        <f t="shared" ref="P71" si="57">P36/(P$33-P$40)*100</f>
        <v>0.78695896571107371</v>
      </c>
      <c r="Q71" s="64"/>
    </row>
    <row r="72" spans="1:19">
      <c r="B72" s="1" t="s">
        <v>48</v>
      </c>
      <c r="D72" s="65">
        <f t="shared" si="47"/>
        <v>13.38219778999389</v>
      </c>
      <c r="E72" s="64"/>
      <c r="F72" s="65">
        <f t="shared" si="47"/>
        <v>0</v>
      </c>
      <c r="G72" s="64"/>
      <c r="H72" s="65">
        <f t="shared" ref="H72" si="58">H37/(H$33-H$40)*100</f>
        <v>0</v>
      </c>
      <c r="I72" s="64"/>
      <c r="J72" s="65">
        <f t="shared" ref="J72" si="59">J37/(J$33-J$40)*100</f>
        <v>23.217807833192449</v>
      </c>
      <c r="K72" s="64"/>
      <c r="L72" s="65">
        <f t="shared" ref="L72" si="60">L37/(L$33-L$40)*100</f>
        <v>8.3242059145673597</v>
      </c>
      <c r="M72" s="64"/>
      <c r="N72" s="65">
        <f t="shared" ref="N72" si="61">N37/(N$33-N$40)*100</f>
        <v>6.8676716917922942</v>
      </c>
      <c r="O72" s="64"/>
      <c r="P72" s="65">
        <f t="shared" ref="P72" si="62">P37/(P$33-P$40)*100</f>
        <v>24.929735806632941</v>
      </c>
      <c r="Q72" s="64"/>
    </row>
    <row r="73" spans="1:19">
      <c r="B73" s="1" t="s">
        <v>49</v>
      </c>
      <c r="D73" s="65">
        <f t="shared" si="47"/>
        <v>43.98356377366872</v>
      </c>
      <c r="E73" s="64"/>
      <c r="F73" s="65">
        <f t="shared" si="47"/>
        <v>0</v>
      </c>
      <c r="G73" s="64"/>
      <c r="H73" s="65">
        <f t="shared" ref="H73" si="63">H38/(H$33-H$40)*100</f>
        <v>36.170212765957451</v>
      </c>
      <c r="I73" s="64"/>
      <c r="J73" s="65">
        <f t="shared" ref="J73" si="64">J38/(J$33-J$40)*100</f>
        <v>25.500140884756267</v>
      </c>
      <c r="K73" s="64"/>
      <c r="L73" s="65">
        <f t="shared" ref="L73" si="65">L38/(L$33-L$40)*100</f>
        <v>35.65169769989047</v>
      </c>
      <c r="M73" s="64"/>
      <c r="N73" s="65">
        <f t="shared" ref="N73" si="66">N38/(N$33-N$40)*100</f>
        <v>69.932998324958135</v>
      </c>
      <c r="O73" s="64"/>
      <c r="P73" s="65">
        <f t="shared" ref="P73" si="67">P38/(P$33-P$40)*100</f>
        <v>55.452501405283869</v>
      </c>
      <c r="Q73" s="64"/>
    </row>
    <row r="74" spans="1:19" ht="14.25">
      <c r="B74" s="1" t="s">
        <v>83</v>
      </c>
      <c r="D74" s="65">
        <f t="shared" si="47"/>
        <v>1.4992503748125936</v>
      </c>
      <c r="E74" s="64"/>
      <c r="F74" s="65">
        <f t="shared" si="47"/>
        <v>0</v>
      </c>
      <c r="G74" s="64"/>
      <c r="H74" s="65">
        <f t="shared" ref="H74" si="68">H39/(H$33-H$40)*100</f>
        <v>0</v>
      </c>
      <c r="I74" s="64"/>
      <c r="J74" s="65">
        <f t="shared" ref="J74" si="69">J39/(J$33-J$40)*100</f>
        <v>0</v>
      </c>
      <c r="K74" s="64"/>
      <c r="L74" s="65">
        <f t="shared" ref="L74" si="70">L39/(L$33-L$40)*100</f>
        <v>0</v>
      </c>
      <c r="M74" s="64"/>
      <c r="N74" s="65">
        <f t="shared" ref="N74" si="71">N39/(N$33-N$40)*100</f>
        <v>0</v>
      </c>
      <c r="O74" s="64"/>
      <c r="P74" s="65">
        <f t="shared" ref="P74" si="72">P39/(P$33-P$40)*100</f>
        <v>0.75885328836424959</v>
      </c>
      <c r="Q74" s="64"/>
    </row>
    <row r="75" spans="1:19" ht="6.95" customHeight="1" thickBot="1">
      <c r="A75" s="2"/>
      <c r="B75" s="2"/>
      <c r="C75" s="2"/>
      <c r="D75" s="81"/>
      <c r="E75" s="81"/>
      <c r="F75" s="81"/>
      <c r="G75" s="81"/>
      <c r="H75" s="81"/>
      <c r="I75" s="81"/>
      <c r="J75" s="81"/>
      <c r="K75" s="81"/>
      <c r="L75" s="81"/>
      <c r="M75" s="81"/>
      <c r="N75" s="81"/>
      <c r="O75" s="81"/>
      <c r="P75" s="81"/>
      <c r="Q75" s="81"/>
    </row>
    <row r="76" spans="1:19" ht="6.95" customHeight="1">
      <c r="A76" s="9"/>
      <c r="B76" s="9"/>
      <c r="C76" s="9"/>
      <c r="D76" s="82"/>
      <c r="E76" s="82"/>
      <c r="F76" s="82"/>
      <c r="G76" s="82"/>
      <c r="H76" s="82"/>
      <c r="I76" s="82"/>
      <c r="J76" s="82"/>
      <c r="K76" s="82"/>
      <c r="L76" s="82"/>
      <c r="M76" s="82"/>
      <c r="N76" s="82"/>
      <c r="O76" s="82"/>
      <c r="P76" s="82"/>
      <c r="Q76" s="82"/>
    </row>
    <row r="77" spans="1:19">
      <c r="A77" s="10" t="s">
        <v>42</v>
      </c>
      <c r="B77" s="190"/>
      <c r="C77" s="236"/>
      <c r="D77" s="236"/>
      <c r="E77" s="236"/>
      <c r="F77" s="236"/>
      <c r="G77" s="236"/>
      <c r="H77" s="236"/>
      <c r="I77" s="236"/>
      <c r="J77" s="236"/>
      <c r="K77" s="236"/>
      <c r="L77" s="236"/>
      <c r="M77" s="236"/>
      <c r="N77" s="236"/>
      <c r="O77" s="236"/>
      <c r="P77" s="236"/>
      <c r="Q77" s="236"/>
    </row>
    <row r="78" spans="1:19">
      <c r="A78" s="10"/>
      <c r="B78" s="190"/>
      <c r="C78" s="236"/>
      <c r="D78" s="236"/>
      <c r="E78" s="236"/>
      <c r="F78" s="236"/>
      <c r="G78" s="236"/>
      <c r="H78" s="236"/>
      <c r="I78" s="236"/>
      <c r="J78" s="236"/>
      <c r="K78" s="236"/>
      <c r="L78" s="236"/>
      <c r="M78" s="236"/>
      <c r="N78" s="236"/>
      <c r="O78" s="236"/>
      <c r="P78" s="236"/>
      <c r="Q78" s="236"/>
    </row>
    <row r="79" spans="1:19">
      <c r="A79" s="10"/>
      <c r="B79" s="19">
        <v>1</v>
      </c>
      <c r="C79" s="239" t="s">
        <v>71</v>
      </c>
      <c r="D79" s="239"/>
      <c r="E79" s="239"/>
      <c r="F79" s="239"/>
      <c r="G79" s="239"/>
      <c r="H79" s="239"/>
      <c r="I79" s="239"/>
      <c r="J79" s="239"/>
      <c r="K79" s="239"/>
      <c r="L79" s="239"/>
      <c r="M79" s="239"/>
      <c r="N79" s="239"/>
      <c r="O79" s="239"/>
      <c r="P79" s="239"/>
      <c r="Q79" s="239"/>
      <c r="R79" s="239"/>
      <c r="S79" s="239"/>
    </row>
    <row r="80" spans="1:19">
      <c r="A80" s="9"/>
      <c r="B80" s="19">
        <v>2</v>
      </c>
      <c r="C80" s="242" t="s">
        <v>187</v>
      </c>
      <c r="D80" s="242"/>
      <c r="E80" s="242"/>
      <c r="F80" s="242"/>
      <c r="G80" s="242"/>
      <c r="H80" s="242"/>
      <c r="I80" s="242"/>
      <c r="J80" s="242"/>
      <c r="K80" s="242"/>
      <c r="L80" s="242"/>
      <c r="M80" s="242"/>
      <c r="N80" s="242"/>
      <c r="O80" s="242"/>
      <c r="P80" s="242"/>
      <c r="Q80" s="242"/>
      <c r="R80" s="242"/>
      <c r="S80" s="242"/>
    </row>
    <row r="81" spans="1:19">
      <c r="A81" s="9"/>
      <c r="B81" s="23">
        <v>0</v>
      </c>
      <c r="C81" s="239" t="s">
        <v>36</v>
      </c>
      <c r="D81" s="239"/>
      <c r="E81" s="239"/>
      <c r="F81" s="239"/>
      <c r="G81" s="239"/>
      <c r="H81" s="239"/>
      <c r="I81" s="239"/>
      <c r="J81" s="239"/>
      <c r="K81" s="239"/>
      <c r="L81" s="239"/>
      <c r="M81" s="239"/>
      <c r="N81" s="239"/>
      <c r="O81" s="239"/>
      <c r="P81" s="239"/>
      <c r="Q81" s="239"/>
      <c r="R81" s="239"/>
      <c r="S81" s="239"/>
    </row>
    <row r="82" spans="1:19">
      <c r="A82" s="9"/>
      <c r="B82" s="12" t="s">
        <v>74</v>
      </c>
      <c r="C82" s="239" t="s">
        <v>156</v>
      </c>
      <c r="D82" s="239"/>
      <c r="E82" s="239"/>
      <c r="F82" s="239"/>
      <c r="G82" s="239"/>
      <c r="H82" s="239"/>
      <c r="I82" s="239"/>
      <c r="J82" s="239"/>
      <c r="K82" s="239"/>
      <c r="L82" s="239"/>
      <c r="M82" s="239"/>
      <c r="N82" s="239"/>
      <c r="O82" s="239"/>
      <c r="P82" s="239"/>
      <c r="Q82" s="239"/>
      <c r="R82" s="239"/>
      <c r="S82" s="239"/>
    </row>
    <row r="83" spans="1:19">
      <c r="D83" s="63"/>
      <c r="E83" s="63"/>
      <c r="F83" s="63"/>
      <c r="G83" s="63"/>
      <c r="H83" s="63"/>
      <c r="I83" s="63"/>
      <c r="J83" s="63"/>
      <c r="K83" s="63"/>
      <c r="L83" s="63"/>
      <c r="M83" s="63"/>
      <c r="N83" s="63"/>
      <c r="O83" s="63"/>
      <c r="P83" s="63"/>
      <c r="Q83" s="63"/>
      <c r="R83" s="63"/>
    </row>
    <row r="84" spans="1:19">
      <c r="A84" s="213" t="s">
        <v>220</v>
      </c>
      <c r="B84" s="95"/>
      <c r="C84" s="212"/>
      <c r="D84" s="147"/>
      <c r="E84" s="147"/>
      <c r="F84" s="147"/>
      <c r="G84" s="147"/>
      <c r="H84" s="147"/>
      <c r="I84" s="147"/>
      <c r="J84" s="147"/>
      <c r="K84" s="147"/>
      <c r="L84" s="147"/>
      <c r="M84" s="147"/>
      <c r="N84" s="147"/>
    </row>
    <row r="85" spans="1:19" ht="12.75" customHeight="1">
      <c r="A85" s="95"/>
      <c r="B85" s="234" t="s">
        <v>221</v>
      </c>
      <c r="C85" s="234"/>
      <c r="D85" s="234"/>
      <c r="E85" s="234"/>
      <c r="F85" s="234"/>
      <c r="G85" s="234"/>
      <c r="H85" s="234"/>
      <c r="I85" s="234"/>
      <c r="J85" s="234"/>
      <c r="K85" s="234"/>
      <c r="L85" s="234"/>
      <c r="M85" s="234"/>
      <c r="N85" s="234"/>
      <c r="O85" s="234"/>
      <c r="P85" s="234"/>
      <c r="Q85" s="234"/>
    </row>
    <row r="86" spans="1:19">
      <c r="A86" s="95"/>
      <c r="B86" s="234"/>
      <c r="C86" s="234"/>
      <c r="D86" s="234"/>
      <c r="E86" s="234"/>
      <c r="F86" s="234"/>
      <c r="G86" s="234"/>
      <c r="H86" s="234"/>
      <c r="I86" s="234"/>
      <c r="J86" s="234"/>
      <c r="K86" s="234"/>
      <c r="L86" s="234"/>
      <c r="M86" s="234"/>
      <c r="N86" s="234"/>
      <c r="O86" s="234"/>
      <c r="P86" s="234"/>
      <c r="Q86" s="234"/>
    </row>
    <row r="87" spans="1:19">
      <c r="A87" s="95"/>
      <c r="B87" s="234"/>
      <c r="C87" s="234"/>
      <c r="D87" s="234"/>
      <c r="E87" s="234"/>
      <c r="F87" s="234"/>
      <c r="G87" s="234"/>
      <c r="H87" s="234"/>
      <c r="I87" s="234"/>
      <c r="J87" s="234"/>
      <c r="K87" s="234"/>
      <c r="L87" s="234"/>
      <c r="M87" s="234"/>
      <c r="N87" s="234"/>
      <c r="O87" s="234"/>
      <c r="P87" s="234"/>
      <c r="Q87" s="234"/>
    </row>
  </sheetData>
  <mergeCells count="26">
    <mergeCell ref="B85:Q87"/>
    <mergeCell ref="F46:Q46"/>
    <mergeCell ref="C77:Q78"/>
    <mergeCell ref="A1:S1"/>
    <mergeCell ref="A2:S2"/>
    <mergeCell ref="A3:S3"/>
    <mergeCell ref="D9:D12"/>
    <mergeCell ref="R12:S12"/>
    <mergeCell ref="A6:C12"/>
    <mergeCell ref="D6:S6"/>
    <mergeCell ref="F9:S9"/>
    <mergeCell ref="C82:S82"/>
    <mergeCell ref="A43:C49"/>
    <mergeCell ref="A15:C15"/>
    <mergeCell ref="P49:Q49"/>
    <mergeCell ref="A52:C52"/>
    <mergeCell ref="C79:S79"/>
    <mergeCell ref="C80:S80"/>
    <mergeCell ref="C81:S81"/>
    <mergeCell ref="D43:Q43"/>
    <mergeCell ref="D46:E49"/>
    <mergeCell ref="F49:G49"/>
    <mergeCell ref="H49:I49"/>
    <mergeCell ref="J49:K49"/>
    <mergeCell ref="L49:M49"/>
    <mergeCell ref="N49:O49"/>
  </mergeCells>
  <phoneticPr fontId="0" type="noConversion"/>
  <hyperlinks>
    <hyperlink ref="T1" location="Índice!A1" display="Ir a Índice" xr:uid="{00000000-0004-0000-0C00-000000000000}"/>
  </hyperlinks>
  <printOptions horizontalCentered="1"/>
  <pageMargins left="1.3385826771653544" right="0.78740157480314965" top="0.78740157480314965" bottom="0.78740157480314965" header="0.39370078740157483" footer="0.39370078740157483"/>
  <pageSetup paperSize="9" scale="4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92"/>
  <sheetViews>
    <sheetView showGridLines="0" zoomScaleNormal="100" workbookViewId="0">
      <selection sqref="A1:P1"/>
    </sheetView>
  </sheetViews>
  <sheetFormatPr defaultColWidth="11.42578125" defaultRowHeight="12.75"/>
  <cols>
    <col min="1" max="1" width="5.7109375" style="1" customWidth="1"/>
    <col min="2" max="2" width="7.42578125" style="1" customWidth="1"/>
    <col min="3" max="3" width="20.5703125" style="1" customWidth="1"/>
    <col min="4" max="4" width="12.7109375" style="66" customWidth="1"/>
    <col min="5" max="5" width="3.7109375" style="66" customWidth="1"/>
    <col min="6" max="6" width="12.7109375" style="66" customWidth="1"/>
    <col min="7" max="7" width="3.7109375" style="66" customWidth="1"/>
    <col min="8" max="8" width="12.7109375" style="66" customWidth="1"/>
    <col min="9" max="10" width="3.7109375" style="66" customWidth="1"/>
    <col min="11" max="11" width="9.5703125" style="1" bestFit="1" customWidth="1"/>
    <col min="12" max="12" width="2.85546875" style="1" bestFit="1" customWidth="1"/>
    <col min="13" max="13" width="10.140625" style="1" customWidth="1"/>
    <col min="14" max="14" width="2.85546875" style="1" bestFit="1" customWidth="1"/>
    <col min="15" max="15" width="10.7109375" style="1" customWidth="1"/>
    <col min="16" max="16" width="2.85546875" style="1" bestFit="1" customWidth="1"/>
    <col min="17" max="17" width="3.7109375" style="1" customWidth="1"/>
    <col min="18" max="18" width="10.7109375" style="1" customWidth="1"/>
    <col min="19" max="19" width="18" style="1" customWidth="1"/>
    <col min="20" max="16384" width="11.42578125" style="1"/>
  </cols>
  <sheetData>
    <row r="1" spans="1:22" s="44" customFormat="1" ht="15">
      <c r="A1" s="231" t="s">
        <v>117</v>
      </c>
      <c r="B1" s="231"/>
      <c r="C1" s="231"/>
      <c r="D1" s="231"/>
      <c r="E1" s="231"/>
      <c r="F1" s="231"/>
      <c r="G1" s="231"/>
      <c r="H1" s="231"/>
      <c r="I1" s="231"/>
      <c r="J1" s="231"/>
      <c r="K1" s="231"/>
      <c r="L1" s="231"/>
      <c r="M1" s="231"/>
      <c r="N1" s="231"/>
      <c r="O1" s="231"/>
      <c r="P1" s="231"/>
      <c r="Q1" s="43"/>
      <c r="R1" s="126" t="s">
        <v>188</v>
      </c>
    </row>
    <row r="2" spans="1:22" s="44" customFormat="1" ht="15">
      <c r="A2" s="231" t="s">
        <v>217</v>
      </c>
      <c r="B2" s="231"/>
      <c r="C2" s="231"/>
      <c r="D2" s="231"/>
      <c r="E2" s="231"/>
      <c r="F2" s="231"/>
      <c r="G2" s="231"/>
      <c r="H2" s="231"/>
      <c r="I2" s="231"/>
      <c r="J2" s="231"/>
      <c r="K2" s="231"/>
      <c r="L2" s="231"/>
      <c r="M2" s="231"/>
      <c r="N2" s="231"/>
      <c r="O2" s="231"/>
      <c r="P2" s="231"/>
      <c r="Q2" s="43"/>
    </row>
    <row r="3" spans="1:22" s="44" customFormat="1" ht="27.75" customHeight="1">
      <c r="A3" s="232" t="s">
        <v>207</v>
      </c>
      <c r="B3" s="232"/>
      <c r="C3" s="232"/>
      <c r="D3" s="232"/>
      <c r="E3" s="232"/>
      <c r="F3" s="232"/>
      <c r="G3" s="232"/>
      <c r="H3" s="232"/>
      <c r="I3" s="232"/>
      <c r="J3" s="232"/>
      <c r="K3" s="232"/>
      <c r="L3" s="232"/>
      <c r="M3" s="232"/>
      <c r="N3" s="232"/>
      <c r="O3" s="232"/>
      <c r="P3" s="232"/>
      <c r="Q3" s="45"/>
    </row>
    <row r="4" spans="1:22" s="14" customFormat="1" ht="6.95" customHeight="1" thickBot="1">
      <c r="A4" s="15"/>
      <c r="B4" s="15"/>
      <c r="C4" s="15"/>
      <c r="D4" s="69"/>
      <c r="E4" s="69"/>
      <c r="F4" s="69"/>
      <c r="G4" s="69"/>
      <c r="H4" s="69"/>
      <c r="I4" s="69"/>
      <c r="J4" s="69"/>
      <c r="K4" s="15"/>
      <c r="L4" s="15"/>
      <c r="M4" s="15"/>
      <c r="N4" s="15"/>
      <c r="O4" s="15"/>
      <c r="P4" s="15"/>
      <c r="Q4" s="39"/>
    </row>
    <row r="5" spans="1:22" ht="6" customHeight="1"/>
    <row r="6" spans="1:22">
      <c r="A6" s="229" t="s">
        <v>154</v>
      </c>
      <c r="B6" s="229"/>
      <c r="C6" s="229"/>
      <c r="D6" s="251" t="s">
        <v>165</v>
      </c>
      <c r="E6" s="251"/>
      <c r="F6" s="251"/>
      <c r="G6" s="251"/>
      <c r="H6" s="251"/>
      <c r="I6" s="251"/>
      <c r="K6" s="255" t="s">
        <v>166</v>
      </c>
      <c r="L6" s="255"/>
      <c r="M6" s="255"/>
      <c r="N6" s="255"/>
      <c r="O6" s="255"/>
      <c r="P6" s="255"/>
    </row>
    <row r="7" spans="1:22" ht="6.95" customHeight="1">
      <c r="A7" s="229"/>
      <c r="B7" s="229"/>
      <c r="C7" s="229"/>
      <c r="D7" s="254"/>
      <c r="E7" s="254"/>
      <c r="F7" s="254"/>
      <c r="G7" s="254"/>
      <c r="H7" s="254"/>
      <c r="I7" s="254"/>
      <c r="K7" s="256"/>
      <c r="L7" s="256"/>
      <c r="M7" s="256"/>
      <c r="N7" s="256"/>
      <c r="O7" s="256"/>
      <c r="P7" s="256"/>
    </row>
    <row r="8" spans="1:22" ht="6.95" customHeight="1">
      <c r="A8" s="229"/>
      <c r="B8" s="229"/>
      <c r="C8" s="229"/>
    </row>
    <row r="9" spans="1:22" ht="26.25" customHeight="1">
      <c r="A9" s="229"/>
      <c r="B9" s="229"/>
      <c r="C9" s="229"/>
      <c r="D9" s="233" t="s">
        <v>79</v>
      </c>
      <c r="E9" s="233"/>
      <c r="F9" s="227" t="s">
        <v>101</v>
      </c>
      <c r="G9" s="227"/>
      <c r="H9" s="227"/>
      <c r="I9" s="227"/>
      <c r="J9" s="134"/>
      <c r="K9" s="237" t="s">
        <v>79</v>
      </c>
      <c r="L9" s="237"/>
      <c r="M9" s="250" t="s">
        <v>101</v>
      </c>
      <c r="N9" s="250"/>
      <c r="O9" s="250"/>
      <c r="P9" s="250"/>
      <c r="Q9" s="33"/>
    </row>
    <row r="10" spans="1:22" ht="6" customHeight="1">
      <c r="A10" s="229"/>
      <c r="B10" s="229"/>
      <c r="C10" s="229"/>
      <c r="D10" s="233"/>
      <c r="E10" s="233"/>
      <c r="F10" s="177"/>
      <c r="G10" s="177"/>
      <c r="H10" s="177"/>
      <c r="I10" s="177"/>
      <c r="J10" s="139"/>
      <c r="K10" s="237"/>
      <c r="L10" s="237"/>
      <c r="M10" s="4"/>
      <c r="N10" s="4"/>
      <c r="O10" s="4"/>
      <c r="P10" s="4"/>
      <c r="Q10" s="16"/>
    </row>
    <row r="11" spans="1:22" ht="6" customHeight="1">
      <c r="A11" s="229"/>
      <c r="B11" s="229"/>
      <c r="C11" s="229"/>
      <c r="D11" s="233"/>
      <c r="E11" s="233"/>
      <c r="F11" s="172"/>
      <c r="G11" s="172"/>
      <c r="H11" s="172"/>
      <c r="I11" s="172"/>
      <c r="J11" s="133"/>
      <c r="K11" s="237"/>
      <c r="L11" s="237"/>
      <c r="M11" s="3"/>
      <c r="N11" s="3"/>
      <c r="O11" s="3"/>
      <c r="P11" s="3"/>
      <c r="Q11" s="3"/>
    </row>
    <row r="12" spans="1:22" s="5" customFormat="1" ht="12.75" customHeight="1">
      <c r="A12" s="229"/>
      <c r="B12" s="229"/>
      <c r="C12" s="229"/>
      <c r="D12" s="233"/>
      <c r="E12" s="233"/>
      <c r="F12" s="225" t="s">
        <v>126</v>
      </c>
      <c r="G12" s="225"/>
      <c r="H12" s="225" t="s">
        <v>127</v>
      </c>
      <c r="I12" s="225"/>
      <c r="J12" s="132"/>
      <c r="K12" s="237"/>
      <c r="L12" s="237"/>
      <c r="M12" s="226" t="s">
        <v>126</v>
      </c>
      <c r="N12" s="226"/>
      <c r="O12" s="226" t="s">
        <v>127</v>
      </c>
      <c r="P12" s="226"/>
      <c r="Q12" s="38"/>
    </row>
    <row r="13" spans="1:22" s="7" customFormat="1" ht="6" customHeight="1">
      <c r="A13" s="6"/>
      <c r="B13" s="6"/>
      <c r="C13" s="6"/>
      <c r="D13" s="74"/>
      <c r="E13" s="74"/>
      <c r="F13" s="74"/>
      <c r="G13" s="74"/>
      <c r="H13" s="74"/>
      <c r="I13" s="74"/>
      <c r="J13" s="74"/>
      <c r="K13" s="6"/>
      <c r="L13" s="6"/>
      <c r="M13" s="6"/>
      <c r="N13" s="6"/>
      <c r="O13" s="6"/>
      <c r="P13" s="6"/>
    </row>
    <row r="14" spans="1:22" ht="6" customHeight="1"/>
    <row r="15" spans="1:22" ht="12.75" customHeight="1">
      <c r="A15" s="230" t="s">
        <v>95</v>
      </c>
      <c r="B15" s="230"/>
      <c r="C15" s="230"/>
      <c r="D15" s="198">
        <v>279806</v>
      </c>
      <c r="E15" s="64"/>
      <c r="F15" s="64">
        <v>144094</v>
      </c>
      <c r="G15" s="64"/>
      <c r="H15" s="64">
        <v>135712</v>
      </c>
      <c r="I15" s="64"/>
      <c r="J15" s="64"/>
      <c r="K15" s="47">
        <f>SUM(K16:K18)</f>
        <v>99.999999999999986</v>
      </c>
      <c r="L15" s="47"/>
      <c r="M15" s="47">
        <f>SUM(M16:M18)</f>
        <v>100</v>
      </c>
      <c r="N15" s="47"/>
      <c r="O15" s="47">
        <f>SUM(O16:O18)</f>
        <v>100</v>
      </c>
      <c r="P15" s="42"/>
      <c r="Q15" s="42"/>
      <c r="R15" s="216"/>
      <c r="S15" s="216"/>
      <c r="T15" s="216"/>
      <c r="U15" s="216"/>
      <c r="V15" s="216"/>
    </row>
    <row r="16" spans="1:22">
      <c r="A16" s="27"/>
      <c r="B16" s="221" t="s">
        <v>96</v>
      </c>
      <c r="C16" s="221"/>
      <c r="D16" s="63">
        <v>117935</v>
      </c>
      <c r="E16" s="64"/>
      <c r="F16" s="128">
        <v>45932</v>
      </c>
      <c r="G16" s="64"/>
      <c r="H16" s="128">
        <v>72003</v>
      </c>
      <c r="I16" s="64"/>
      <c r="J16" s="64"/>
      <c r="K16" s="93">
        <f>D16/D$15*100</f>
        <v>42.148845986147542</v>
      </c>
      <c r="L16" s="93"/>
      <c r="M16" s="93">
        <f>F16/F$15*100</f>
        <v>31.876414007522868</v>
      </c>
      <c r="N16" s="93"/>
      <c r="O16" s="93">
        <f>H16/H$15*100</f>
        <v>53.05573567554822</v>
      </c>
      <c r="P16" s="42"/>
      <c r="Q16" s="42"/>
      <c r="R16" s="216"/>
      <c r="S16" s="216"/>
      <c r="T16" s="216"/>
      <c r="U16" s="216"/>
      <c r="V16" s="216"/>
    </row>
    <row r="17" spans="1:22">
      <c r="A17" s="27"/>
      <c r="B17" s="221" t="s">
        <v>97</v>
      </c>
      <c r="C17" s="221"/>
      <c r="D17" s="63">
        <v>78649</v>
      </c>
      <c r="E17" s="64"/>
      <c r="F17" s="128">
        <v>43179</v>
      </c>
      <c r="G17" s="64"/>
      <c r="H17" s="128">
        <v>35470</v>
      </c>
      <c r="I17" s="64"/>
      <c r="J17" s="64"/>
      <c r="K17" s="93">
        <f>D17/D$15*100</f>
        <v>28.108403679692355</v>
      </c>
      <c r="L17" s="93"/>
      <c r="M17" s="93">
        <f>F17/F$15*100</f>
        <v>29.965855622024513</v>
      </c>
      <c r="N17" s="93"/>
      <c r="O17" s="93">
        <f>H17/H$15*100</f>
        <v>26.136229662815374</v>
      </c>
      <c r="P17" s="42"/>
      <c r="Q17" s="42"/>
      <c r="R17" s="216"/>
      <c r="S17" s="216"/>
      <c r="T17" s="216"/>
      <c r="U17" s="216"/>
      <c r="V17" s="216"/>
    </row>
    <row r="18" spans="1:22">
      <c r="A18" s="27"/>
      <c r="B18" s="221" t="s">
        <v>98</v>
      </c>
      <c r="C18" s="221"/>
      <c r="D18" s="63">
        <v>83222</v>
      </c>
      <c r="E18" s="64"/>
      <c r="F18" s="128">
        <v>54983</v>
      </c>
      <c r="G18" s="64"/>
      <c r="H18" s="128">
        <v>28239</v>
      </c>
      <c r="I18" s="64"/>
      <c r="J18" s="64"/>
      <c r="K18" s="93">
        <f>D18/D$15*100</f>
        <v>29.742750334160096</v>
      </c>
      <c r="L18" s="93"/>
      <c r="M18" s="93">
        <f>F18/F$15*100</f>
        <v>38.157730370452619</v>
      </c>
      <c r="N18" s="93"/>
      <c r="O18" s="93">
        <f>H18/H$15*100</f>
        <v>20.808034661636405</v>
      </c>
      <c r="P18" s="42"/>
      <c r="Q18" s="42"/>
      <c r="R18" s="216"/>
      <c r="S18" s="216"/>
      <c r="T18" s="216"/>
      <c r="U18" s="216"/>
      <c r="V18" s="216"/>
    </row>
    <row r="19" spans="1:22" ht="6.95" customHeight="1">
      <c r="A19" s="27"/>
      <c r="B19" s="119"/>
      <c r="C19" s="119"/>
      <c r="D19" s="76"/>
      <c r="E19" s="64"/>
      <c r="F19" s="128"/>
      <c r="G19" s="64"/>
      <c r="H19" s="128"/>
      <c r="I19" s="64"/>
      <c r="J19" s="64"/>
      <c r="K19" s="22"/>
      <c r="L19" s="42"/>
      <c r="M19" s="28"/>
      <c r="N19" s="42"/>
      <c r="O19" s="28"/>
      <c r="P19" s="42"/>
      <c r="Q19" s="42"/>
      <c r="R19" s="216"/>
      <c r="S19" s="216"/>
      <c r="T19" s="216"/>
      <c r="U19" s="216"/>
      <c r="V19" s="216"/>
    </row>
    <row r="20" spans="1:22">
      <c r="A20" s="230" t="s">
        <v>77</v>
      </c>
      <c r="B20" s="230"/>
      <c r="C20" s="230"/>
      <c r="D20" s="198">
        <v>279804</v>
      </c>
      <c r="E20" s="64"/>
      <c r="F20" s="64">
        <v>144094</v>
      </c>
      <c r="G20" s="64"/>
      <c r="H20" s="64">
        <v>135710</v>
      </c>
      <c r="I20" s="64" t="s">
        <v>189</v>
      </c>
      <c r="J20" s="64"/>
      <c r="K20" s="47">
        <f>SUM(K21:K52)</f>
        <v>100.00000000000001</v>
      </c>
      <c r="L20" s="42"/>
      <c r="M20" s="47">
        <v>100.00000000000001</v>
      </c>
      <c r="N20" s="42"/>
      <c r="O20" s="47">
        <v>100.00000000000001</v>
      </c>
      <c r="P20" s="42"/>
      <c r="Q20" s="42"/>
      <c r="R20" s="216"/>
      <c r="S20" s="216"/>
      <c r="T20" s="216"/>
      <c r="U20" s="216"/>
      <c r="V20" s="216"/>
    </row>
    <row r="21" spans="1:22">
      <c r="B21" s="221" t="s">
        <v>1</v>
      </c>
      <c r="C21" s="221"/>
      <c r="D21" s="63">
        <v>5112</v>
      </c>
      <c r="E21" s="64" t="s">
        <v>189</v>
      </c>
      <c r="F21" s="76">
        <v>2893</v>
      </c>
      <c r="G21" s="64" t="s">
        <v>189</v>
      </c>
      <c r="H21" s="76">
        <v>2219</v>
      </c>
      <c r="I21" s="64" t="s">
        <v>74</v>
      </c>
      <c r="J21" s="64"/>
      <c r="K21" s="93">
        <f>D21/(D$20-D$53)*100</f>
        <v>1.8269931809409445</v>
      </c>
      <c r="L21" s="42"/>
      <c r="M21" s="93">
        <f>F21/(F$20-F$53)*100</f>
        <v>2.0077171846155979</v>
      </c>
      <c r="N21" s="42"/>
      <c r="O21" s="93">
        <f>H21/(H$20-H$53)*100</f>
        <v>1.6351042664505193</v>
      </c>
      <c r="P21" s="42"/>
      <c r="Q21" s="42"/>
      <c r="R21" s="216"/>
      <c r="S21" s="216"/>
      <c r="T21" s="216"/>
      <c r="U21" s="216"/>
      <c r="V21" s="216"/>
    </row>
    <row r="22" spans="1:22">
      <c r="B22" s="221" t="s">
        <v>2</v>
      </c>
      <c r="C22" s="221"/>
      <c r="D22" s="63">
        <v>6145</v>
      </c>
      <c r="E22" s="64" t="s">
        <v>189</v>
      </c>
      <c r="F22" s="76">
        <v>3829</v>
      </c>
      <c r="G22" s="64" t="s">
        <v>74</v>
      </c>
      <c r="H22" s="76">
        <v>2316</v>
      </c>
      <c r="I22" s="64" t="s">
        <v>74</v>
      </c>
      <c r="J22" s="64"/>
      <c r="K22" s="93">
        <f t="shared" ref="K22:O52" si="0">D22/(D$20-D$53)*100</f>
        <v>2.1961801832711467</v>
      </c>
      <c r="L22" s="42"/>
      <c r="M22" s="93">
        <f t="shared" si="0"/>
        <v>2.6572931558565935</v>
      </c>
      <c r="N22" s="42"/>
      <c r="O22" s="93">
        <f t="shared" si="0"/>
        <v>1.7065802077960359</v>
      </c>
      <c r="P22" s="42"/>
      <c r="Q22" s="42"/>
      <c r="R22" s="216"/>
      <c r="S22" s="216"/>
      <c r="T22" s="216"/>
      <c r="U22" s="216"/>
      <c r="V22" s="216"/>
    </row>
    <row r="23" spans="1:22">
      <c r="B23" s="221" t="s">
        <v>3</v>
      </c>
      <c r="C23" s="221"/>
      <c r="D23" s="63">
        <v>2562</v>
      </c>
      <c r="E23" s="64" t="s">
        <v>74</v>
      </c>
      <c r="F23" s="76">
        <v>1357</v>
      </c>
      <c r="G23" s="64" t="s">
        <v>74</v>
      </c>
      <c r="H23" s="76">
        <v>1205</v>
      </c>
      <c r="I23" s="64" t="s">
        <v>74</v>
      </c>
      <c r="J23" s="64"/>
      <c r="K23" s="93">
        <f t="shared" si="0"/>
        <v>0.91564094866406487</v>
      </c>
      <c r="L23" s="42"/>
      <c r="M23" s="93">
        <f t="shared" si="0"/>
        <v>0.94174636001499024</v>
      </c>
      <c r="N23" s="42"/>
      <c r="O23" s="93">
        <f t="shared" si="0"/>
        <v>0.88792277650873186</v>
      </c>
      <c r="P23" s="42"/>
      <c r="Q23" s="42"/>
      <c r="R23" s="216"/>
      <c r="S23" s="216"/>
      <c r="T23" s="216"/>
      <c r="U23" s="216"/>
      <c r="V23" s="216"/>
    </row>
    <row r="24" spans="1:22">
      <c r="B24" s="221" t="s">
        <v>4</v>
      </c>
      <c r="C24" s="221"/>
      <c r="D24" s="63">
        <v>886</v>
      </c>
      <c r="E24" s="64" t="s">
        <v>74</v>
      </c>
      <c r="F24" s="76">
        <v>886</v>
      </c>
      <c r="G24" s="64" t="s">
        <v>74</v>
      </c>
      <c r="H24" s="76">
        <v>0</v>
      </c>
      <c r="I24" s="64"/>
      <c r="J24" s="64"/>
      <c r="K24" s="93">
        <f t="shared" si="0"/>
        <v>0.31665022658718245</v>
      </c>
      <c r="L24" s="42"/>
      <c r="M24" s="93">
        <f t="shared" si="0"/>
        <v>0.6148764001276944</v>
      </c>
      <c r="N24" s="42"/>
      <c r="O24" s="93">
        <f t="shared" si="0"/>
        <v>0</v>
      </c>
      <c r="P24" s="42"/>
      <c r="Q24" s="42"/>
      <c r="R24" s="216"/>
      <c r="S24" s="216"/>
      <c r="T24" s="216"/>
      <c r="U24" s="216"/>
      <c r="V24" s="216"/>
    </row>
    <row r="25" spans="1:22">
      <c r="B25" s="221" t="s">
        <v>75</v>
      </c>
      <c r="C25" s="221"/>
      <c r="D25" s="63">
        <v>17135</v>
      </c>
      <c r="E25" s="64" t="s">
        <v>189</v>
      </c>
      <c r="F25" s="76">
        <v>4973</v>
      </c>
      <c r="G25" s="64" t="s">
        <v>74</v>
      </c>
      <c r="H25" s="76">
        <v>12162</v>
      </c>
      <c r="I25" s="64" t="s">
        <v>189</v>
      </c>
      <c r="J25" s="64"/>
      <c r="K25" s="93">
        <f t="shared" si="0"/>
        <v>6.1239296078683649</v>
      </c>
      <c r="L25" s="42"/>
      <c r="M25" s="93">
        <f t="shared" si="0"/>
        <v>3.4512193429289213</v>
      </c>
      <c r="N25" s="42"/>
      <c r="O25" s="93">
        <f t="shared" si="0"/>
        <v>8.9617566870532759</v>
      </c>
      <c r="P25" s="42"/>
      <c r="Q25" s="42"/>
      <c r="R25" s="216"/>
      <c r="S25" s="216"/>
      <c r="T25" s="216"/>
      <c r="U25" s="216"/>
      <c r="V25" s="216"/>
    </row>
    <row r="26" spans="1:22" s="8" customFormat="1">
      <c r="A26" s="1"/>
      <c r="B26" s="221" t="s">
        <v>5</v>
      </c>
      <c r="C26" s="221"/>
      <c r="D26" s="63">
        <v>2224</v>
      </c>
      <c r="E26" s="64" t="s">
        <v>74</v>
      </c>
      <c r="F26" s="76">
        <v>1522</v>
      </c>
      <c r="G26" s="64" t="s">
        <v>74</v>
      </c>
      <c r="H26" s="76">
        <v>702</v>
      </c>
      <c r="I26" s="64" t="s">
        <v>74</v>
      </c>
      <c r="J26" s="64"/>
      <c r="K26" s="93">
        <f t="shared" si="0"/>
        <v>0.79484210375834508</v>
      </c>
      <c r="L26" s="42"/>
      <c r="M26" s="93">
        <f t="shared" si="0"/>
        <v>1.0562549446888836</v>
      </c>
      <c r="N26" s="42"/>
      <c r="O26" s="93">
        <f t="shared" si="0"/>
        <v>0.51727949303662224</v>
      </c>
      <c r="P26" s="42"/>
      <c r="Q26" s="42"/>
    </row>
    <row r="27" spans="1:22">
      <c r="B27" s="221" t="s">
        <v>6</v>
      </c>
      <c r="C27" s="221"/>
      <c r="D27" s="63">
        <v>10200</v>
      </c>
      <c r="E27" s="64" t="s">
        <v>189</v>
      </c>
      <c r="F27" s="76">
        <v>5374</v>
      </c>
      <c r="G27" s="64" t="s">
        <v>189</v>
      </c>
      <c r="H27" s="76">
        <v>4826</v>
      </c>
      <c r="I27" s="64" t="s">
        <v>74</v>
      </c>
      <c r="J27" s="64"/>
      <c r="K27" s="93">
        <f t="shared" si="0"/>
        <v>3.6454089291075178</v>
      </c>
      <c r="L27" s="42"/>
      <c r="M27" s="93">
        <f t="shared" si="0"/>
        <v>3.7295099032575956</v>
      </c>
      <c r="N27" s="42"/>
      <c r="O27" s="93">
        <f t="shared" si="0"/>
        <v>3.5561122982831037</v>
      </c>
      <c r="P27" s="42"/>
      <c r="Q27" s="42"/>
      <c r="R27" s="22"/>
    </row>
    <row r="28" spans="1:22">
      <c r="B28" s="221" t="s">
        <v>7</v>
      </c>
      <c r="C28" s="221"/>
      <c r="D28" s="63">
        <v>18334</v>
      </c>
      <c r="E28" s="64" t="s">
        <v>189</v>
      </c>
      <c r="F28" s="76">
        <v>9505</v>
      </c>
      <c r="G28" s="64" t="s">
        <v>189</v>
      </c>
      <c r="H28" s="76">
        <v>8829</v>
      </c>
      <c r="I28" s="64" t="s">
        <v>189</v>
      </c>
      <c r="J28" s="64"/>
      <c r="K28" s="93">
        <f t="shared" si="0"/>
        <v>6.5524438535546308</v>
      </c>
      <c r="L28" s="42"/>
      <c r="M28" s="93">
        <f t="shared" si="0"/>
        <v>6.5963884686385281</v>
      </c>
      <c r="N28" s="42"/>
      <c r="O28" s="93">
        <f t="shared" si="0"/>
        <v>6.5057843931913633</v>
      </c>
      <c r="P28" s="42"/>
      <c r="Q28" s="42"/>
      <c r="R28" s="22"/>
    </row>
    <row r="29" spans="1:22">
      <c r="B29" s="221" t="s">
        <v>8</v>
      </c>
      <c r="C29" s="221"/>
      <c r="D29" s="63">
        <v>11599</v>
      </c>
      <c r="E29" s="64" t="s">
        <v>189</v>
      </c>
      <c r="F29" s="76">
        <v>6682</v>
      </c>
      <c r="G29" s="64" t="s">
        <v>189</v>
      </c>
      <c r="H29" s="76">
        <v>4917</v>
      </c>
      <c r="I29" s="64" t="s">
        <v>74</v>
      </c>
      <c r="J29" s="64"/>
      <c r="K29" s="93">
        <f t="shared" si="0"/>
        <v>4.1454017812468731</v>
      </c>
      <c r="L29" s="42"/>
      <c r="M29" s="93">
        <f t="shared" si="0"/>
        <v>4.6372506835815503</v>
      </c>
      <c r="N29" s="42"/>
      <c r="O29" s="93">
        <f t="shared" si="0"/>
        <v>3.6231670473804432</v>
      </c>
      <c r="P29" s="42"/>
      <c r="Q29" s="42"/>
      <c r="R29" s="22"/>
    </row>
    <row r="30" spans="1:22">
      <c r="B30" s="221" t="s">
        <v>9</v>
      </c>
      <c r="C30" s="221"/>
      <c r="D30" s="63">
        <v>14658</v>
      </c>
      <c r="E30" s="64" t="s">
        <v>189</v>
      </c>
      <c r="F30" s="76">
        <v>11047</v>
      </c>
      <c r="G30" s="64" t="s">
        <v>189</v>
      </c>
      <c r="H30" s="76">
        <v>3611</v>
      </c>
      <c r="I30" s="64" t="s">
        <v>74</v>
      </c>
      <c r="J30" s="64"/>
      <c r="K30" s="93">
        <f t="shared" si="0"/>
        <v>5.2386670669468627</v>
      </c>
      <c r="L30" s="42"/>
      <c r="M30" s="93">
        <f t="shared" si="0"/>
        <v>7.6665232417727314</v>
      </c>
      <c r="N30" s="42"/>
      <c r="O30" s="93">
        <f t="shared" si="0"/>
        <v>2.6608208680274115</v>
      </c>
      <c r="P30" s="42"/>
      <c r="Q30" s="42"/>
      <c r="R30" s="22"/>
    </row>
    <row r="31" spans="1:22">
      <c r="B31" s="221" t="s">
        <v>10</v>
      </c>
      <c r="C31" s="221"/>
      <c r="D31" s="63">
        <v>7509</v>
      </c>
      <c r="E31" s="64" t="s">
        <v>189</v>
      </c>
      <c r="F31" s="76">
        <v>2749</v>
      </c>
      <c r="G31" s="64" t="s">
        <v>74</v>
      </c>
      <c r="H31" s="76">
        <v>4760</v>
      </c>
      <c r="I31" s="64" t="s">
        <v>74</v>
      </c>
      <c r="J31" s="64"/>
      <c r="K31" s="93">
        <f t="shared" si="0"/>
        <v>2.6836642792812113</v>
      </c>
      <c r="L31" s="42"/>
      <c r="M31" s="93">
        <f t="shared" si="0"/>
        <v>1.907782419809291</v>
      </c>
      <c r="N31" s="42"/>
      <c r="O31" s="93">
        <f t="shared" si="0"/>
        <v>3.5074791835531651</v>
      </c>
      <c r="P31" s="42"/>
      <c r="Q31" s="42"/>
      <c r="R31" s="22"/>
    </row>
    <row r="32" spans="1:22">
      <c r="B32" s="221" t="s">
        <v>11</v>
      </c>
      <c r="C32" s="221"/>
      <c r="D32" s="63">
        <v>10026</v>
      </c>
      <c r="E32" s="64" t="s">
        <v>189</v>
      </c>
      <c r="F32" s="76">
        <v>8201</v>
      </c>
      <c r="G32" s="64" t="s">
        <v>189</v>
      </c>
      <c r="H32" s="76">
        <v>1825</v>
      </c>
      <c r="I32" s="64" t="s">
        <v>74</v>
      </c>
      <c r="J32" s="64"/>
      <c r="K32" s="93">
        <f t="shared" si="0"/>
        <v>3.5832225414933312</v>
      </c>
      <c r="L32" s="42"/>
      <c r="M32" s="93">
        <f t="shared" si="0"/>
        <v>5.6914236540036365</v>
      </c>
      <c r="N32" s="42"/>
      <c r="O32" s="93">
        <f t="shared" si="0"/>
        <v>1.3447793088202784</v>
      </c>
      <c r="P32" s="42"/>
      <c r="Q32" s="42"/>
      <c r="R32" s="22"/>
    </row>
    <row r="33" spans="2:18">
      <c r="B33" s="221" t="s">
        <v>12</v>
      </c>
      <c r="C33" s="221"/>
      <c r="D33" s="63">
        <v>2205</v>
      </c>
      <c r="E33" s="64" t="s">
        <v>74</v>
      </c>
      <c r="F33" s="76">
        <v>888</v>
      </c>
      <c r="G33" s="64" t="s">
        <v>74</v>
      </c>
      <c r="H33" s="76">
        <v>1317</v>
      </c>
      <c r="I33" s="64" t="s">
        <v>74</v>
      </c>
      <c r="J33" s="64"/>
      <c r="K33" s="93">
        <f t="shared" si="0"/>
        <v>0.78805163614530171</v>
      </c>
      <c r="L33" s="42"/>
      <c r="M33" s="93">
        <f t="shared" si="0"/>
        <v>0.61626438297222641</v>
      </c>
      <c r="N33" s="42"/>
      <c r="O33" s="93">
        <f t="shared" si="0"/>
        <v>0.9704516984746886</v>
      </c>
      <c r="P33" s="42"/>
      <c r="Q33" s="42"/>
      <c r="R33" s="22"/>
    </row>
    <row r="34" spans="2:18">
      <c r="B34" s="221" t="s">
        <v>13</v>
      </c>
      <c r="C34" s="221"/>
      <c r="D34" s="63">
        <v>21948</v>
      </c>
      <c r="E34" s="64" t="s">
        <v>189</v>
      </c>
      <c r="F34" s="76">
        <v>8220</v>
      </c>
      <c r="G34" s="64" t="s">
        <v>189</v>
      </c>
      <c r="H34" s="76">
        <v>13728</v>
      </c>
      <c r="I34" s="64" t="s">
        <v>189</v>
      </c>
      <c r="J34" s="64"/>
      <c r="K34" s="93">
        <f t="shared" si="0"/>
        <v>7.844062272161942</v>
      </c>
      <c r="L34" s="42"/>
      <c r="M34" s="93">
        <f t="shared" si="0"/>
        <v>5.7046094910266909</v>
      </c>
      <c r="N34" s="42"/>
      <c r="O34" s="93">
        <f t="shared" si="0"/>
        <v>10.115687863827279</v>
      </c>
      <c r="P34" s="42"/>
      <c r="Q34" s="42"/>
      <c r="R34" s="22"/>
    </row>
    <row r="35" spans="2:18">
      <c r="B35" s="221" t="s">
        <v>14</v>
      </c>
      <c r="C35" s="221"/>
      <c r="D35" s="63">
        <v>17320</v>
      </c>
      <c r="E35" s="64" t="s">
        <v>189</v>
      </c>
      <c r="F35" s="76">
        <v>9917</v>
      </c>
      <c r="G35" s="64" t="s">
        <v>189</v>
      </c>
      <c r="H35" s="76">
        <v>7403</v>
      </c>
      <c r="I35" s="64" t="s">
        <v>74</v>
      </c>
      <c r="J35" s="64"/>
      <c r="K35" s="93">
        <f t="shared" si="0"/>
        <v>6.1900473188374718</v>
      </c>
      <c r="L35" s="42"/>
      <c r="M35" s="93">
        <f t="shared" si="0"/>
        <v>6.8823129346121279</v>
      </c>
      <c r="N35" s="42"/>
      <c r="O35" s="93">
        <f t="shared" si="0"/>
        <v>5.4550143688748065</v>
      </c>
      <c r="P35" s="42"/>
      <c r="Q35" s="42"/>
      <c r="R35" s="22"/>
    </row>
    <row r="36" spans="2:18">
      <c r="B36" s="221" t="s">
        <v>76</v>
      </c>
      <c r="C36" s="221"/>
      <c r="D36" s="63">
        <v>16975</v>
      </c>
      <c r="E36" s="64" t="s">
        <v>189</v>
      </c>
      <c r="F36" s="76">
        <v>5975</v>
      </c>
      <c r="G36" s="64" t="s">
        <v>189</v>
      </c>
      <c r="H36" s="76">
        <v>11000</v>
      </c>
      <c r="I36" s="64" t="s">
        <v>189</v>
      </c>
      <c r="J36" s="64"/>
      <c r="K36" s="93">
        <f t="shared" si="0"/>
        <v>6.0667467227058944</v>
      </c>
      <c r="L36" s="42"/>
      <c r="M36" s="93">
        <f t="shared" si="0"/>
        <v>4.1465987480394739</v>
      </c>
      <c r="N36" s="42"/>
      <c r="O36" s="93">
        <f t="shared" si="0"/>
        <v>8.1055191216564744</v>
      </c>
      <c r="P36" s="42"/>
      <c r="Q36" s="42"/>
      <c r="R36" s="22"/>
    </row>
    <row r="37" spans="2:18">
      <c r="B37" s="221" t="s">
        <v>15</v>
      </c>
      <c r="C37" s="221"/>
      <c r="D37" s="63">
        <v>1473</v>
      </c>
      <c r="E37" s="64" t="s">
        <v>74</v>
      </c>
      <c r="F37" s="76">
        <v>980</v>
      </c>
      <c r="G37" s="64" t="s">
        <v>74</v>
      </c>
      <c r="H37" s="76">
        <v>493</v>
      </c>
      <c r="I37" s="64" t="s">
        <v>74</v>
      </c>
      <c r="J37" s="64"/>
      <c r="K37" s="93">
        <f t="shared" si="0"/>
        <v>0.52643993652699739</v>
      </c>
      <c r="L37" s="42"/>
      <c r="M37" s="93">
        <f t="shared" si="0"/>
        <v>0.6801115938207003</v>
      </c>
      <c r="N37" s="42"/>
      <c r="O37" s="93">
        <f t="shared" si="0"/>
        <v>0.36327462972514923</v>
      </c>
      <c r="P37" s="42"/>
      <c r="Q37" s="42"/>
      <c r="R37" s="22"/>
    </row>
    <row r="38" spans="2:18">
      <c r="B38" s="221" t="s">
        <v>16</v>
      </c>
      <c r="C38" s="221"/>
      <c r="D38" s="63">
        <v>5816</v>
      </c>
      <c r="E38" s="64" t="s">
        <v>189</v>
      </c>
      <c r="F38" s="76">
        <v>874</v>
      </c>
      <c r="G38" s="64" t="s">
        <v>74</v>
      </c>
      <c r="H38" s="76">
        <v>4942</v>
      </c>
      <c r="I38" s="64" t="s">
        <v>74</v>
      </c>
      <c r="J38" s="64"/>
      <c r="K38" s="93">
        <f t="shared" si="0"/>
        <v>2.0785978756558166</v>
      </c>
      <c r="L38" s="42"/>
      <c r="M38" s="93">
        <f t="shared" si="0"/>
        <v>0.60654850306050223</v>
      </c>
      <c r="N38" s="42"/>
      <c r="O38" s="93">
        <f t="shared" si="0"/>
        <v>3.6415886817478449</v>
      </c>
      <c r="P38" s="42"/>
      <c r="Q38" s="42"/>
      <c r="R38" s="22"/>
    </row>
    <row r="39" spans="2:18">
      <c r="B39" s="221" t="s">
        <v>17</v>
      </c>
      <c r="C39" s="221"/>
      <c r="D39" s="63">
        <v>10359</v>
      </c>
      <c r="E39" s="64" t="s">
        <v>189</v>
      </c>
      <c r="F39" s="76">
        <v>5423</v>
      </c>
      <c r="G39" s="64" t="s">
        <v>189</v>
      </c>
      <c r="H39" s="76">
        <v>4936</v>
      </c>
      <c r="I39" s="64" t="s">
        <v>74</v>
      </c>
      <c r="J39" s="64"/>
      <c r="K39" s="93">
        <f t="shared" si="0"/>
        <v>3.7022344212377232</v>
      </c>
      <c r="L39" s="42"/>
      <c r="M39" s="93">
        <f t="shared" si="0"/>
        <v>3.7635154829486308</v>
      </c>
      <c r="N39" s="42"/>
      <c r="O39" s="93">
        <f t="shared" si="0"/>
        <v>3.6371674894996686</v>
      </c>
      <c r="P39" s="42"/>
      <c r="Q39" s="42"/>
      <c r="R39" s="22"/>
    </row>
    <row r="40" spans="2:18">
      <c r="B40" s="221" t="s">
        <v>18</v>
      </c>
      <c r="C40" s="221"/>
      <c r="D40" s="63">
        <v>4751</v>
      </c>
      <c r="E40" s="64" t="s">
        <v>74</v>
      </c>
      <c r="F40" s="76">
        <v>2437</v>
      </c>
      <c r="G40" s="64" t="s">
        <v>74</v>
      </c>
      <c r="H40" s="76">
        <v>2314</v>
      </c>
      <c r="I40" s="64" t="s">
        <v>74</v>
      </c>
      <c r="J40" s="64"/>
      <c r="K40" s="93">
        <f t="shared" si="0"/>
        <v>1.6979742962931195</v>
      </c>
      <c r="L40" s="42"/>
      <c r="M40" s="93">
        <f t="shared" si="0"/>
        <v>1.6912570960622926</v>
      </c>
      <c r="N40" s="42"/>
      <c r="O40" s="93">
        <f t="shared" si="0"/>
        <v>1.7051064770466435</v>
      </c>
      <c r="P40" s="42"/>
      <c r="Q40" s="42"/>
      <c r="R40" s="22"/>
    </row>
    <row r="41" spans="2:18">
      <c r="B41" s="221" t="s">
        <v>19</v>
      </c>
      <c r="C41" s="221"/>
      <c r="D41" s="63">
        <v>4456</v>
      </c>
      <c r="E41" s="64" t="s">
        <v>189</v>
      </c>
      <c r="F41" s="76">
        <v>3597</v>
      </c>
      <c r="G41" s="64" t="s">
        <v>189</v>
      </c>
      <c r="H41" s="76">
        <v>859</v>
      </c>
      <c r="I41" s="64" t="s">
        <v>74</v>
      </c>
      <c r="J41" s="64"/>
      <c r="K41" s="93">
        <f t="shared" si="0"/>
        <v>1.5925433517748138</v>
      </c>
      <c r="L41" s="42"/>
      <c r="M41" s="93">
        <f t="shared" si="0"/>
        <v>2.4962871458908764</v>
      </c>
      <c r="N41" s="42"/>
      <c r="O41" s="93">
        <f t="shared" si="0"/>
        <v>0.63296735686390104</v>
      </c>
      <c r="P41" s="42"/>
      <c r="Q41" s="42"/>
      <c r="R41" s="22"/>
    </row>
    <row r="42" spans="2:18">
      <c r="B42" s="221" t="s">
        <v>177</v>
      </c>
      <c r="C42" s="221"/>
      <c r="D42" s="63">
        <v>1326</v>
      </c>
      <c r="E42" s="64" t="s">
        <v>74</v>
      </c>
      <c r="F42" s="76">
        <v>1326</v>
      </c>
      <c r="G42" s="64" t="s">
        <v>74</v>
      </c>
      <c r="H42" s="63">
        <v>0</v>
      </c>
      <c r="I42" s="64"/>
      <c r="J42" s="64"/>
      <c r="K42" s="93">
        <f t="shared" si="0"/>
        <v>0.47390316078397737</v>
      </c>
      <c r="L42" s="42"/>
      <c r="M42" s="93">
        <f t="shared" si="0"/>
        <v>0.92023262592474364</v>
      </c>
      <c r="N42" s="42"/>
      <c r="O42" s="93">
        <f t="shared" si="0"/>
        <v>0</v>
      </c>
      <c r="P42" s="42"/>
      <c r="Q42" s="42"/>
      <c r="R42" s="22"/>
    </row>
    <row r="43" spans="2:18">
      <c r="B43" s="221" t="s">
        <v>20</v>
      </c>
      <c r="C43" s="221"/>
      <c r="D43" s="63">
        <v>1404</v>
      </c>
      <c r="E43" s="64" t="s">
        <v>74</v>
      </c>
      <c r="F43" s="76">
        <v>1404</v>
      </c>
      <c r="G43" s="64" t="s">
        <v>74</v>
      </c>
      <c r="H43" s="63">
        <v>0</v>
      </c>
      <c r="I43" s="64"/>
      <c r="J43" s="64"/>
      <c r="K43" s="93">
        <f t="shared" si="0"/>
        <v>0.50177981730068189</v>
      </c>
      <c r="L43" s="42"/>
      <c r="M43" s="93">
        <f t="shared" si="0"/>
        <v>0.97436395686149313</v>
      </c>
      <c r="N43" s="42"/>
      <c r="O43" s="93">
        <f t="shared" si="0"/>
        <v>0</v>
      </c>
      <c r="P43" s="42"/>
      <c r="Q43" s="42"/>
      <c r="R43" s="22"/>
    </row>
    <row r="44" spans="2:18">
      <c r="B44" s="221" t="s">
        <v>21</v>
      </c>
      <c r="C44" s="221"/>
      <c r="D44" s="63">
        <v>5584</v>
      </c>
      <c r="E44" s="64" t="s">
        <v>189</v>
      </c>
      <c r="F44" s="76">
        <v>3950</v>
      </c>
      <c r="G44" s="64" t="s">
        <v>189</v>
      </c>
      <c r="H44" s="76">
        <v>1634</v>
      </c>
      <c r="I44" s="64" t="s">
        <v>74</v>
      </c>
      <c r="J44" s="64"/>
      <c r="K44" s="93">
        <f t="shared" si="0"/>
        <v>1.9956826921702333</v>
      </c>
      <c r="L44" s="42"/>
      <c r="M44" s="93">
        <f t="shared" si="0"/>
        <v>2.741266117950782</v>
      </c>
      <c r="N44" s="42"/>
      <c r="O44" s="93">
        <f t="shared" si="0"/>
        <v>1.2040380222533345</v>
      </c>
      <c r="P44" s="42"/>
      <c r="Q44" s="42"/>
      <c r="R44" s="22"/>
    </row>
    <row r="45" spans="2:18">
      <c r="B45" s="221" t="s">
        <v>22</v>
      </c>
      <c r="C45" s="221"/>
      <c r="D45" s="63">
        <v>21332</v>
      </c>
      <c r="E45" s="64" t="s">
        <v>189</v>
      </c>
      <c r="F45" s="76">
        <v>6622</v>
      </c>
      <c r="G45" s="64" t="s">
        <v>189</v>
      </c>
      <c r="H45" s="76">
        <v>14710</v>
      </c>
      <c r="I45" s="64" t="s">
        <v>189</v>
      </c>
      <c r="J45" s="64"/>
      <c r="K45" s="93">
        <f t="shared" si="0"/>
        <v>7.623908164286429</v>
      </c>
      <c r="L45" s="42"/>
      <c r="M45" s="93">
        <f t="shared" si="0"/>
        <v>4.5956111982455896</v>
      </c>
      <c r="N45" s="42"/>
      <c r="O45" s="93">
        <f t="shared" si="0"/>
        <v>10.839289661778793</v>
      </c>
      <c r="P45" s="42"/>
      <c r="Q45" s="42"/>
      <c r="R45" s="22"/>
    </row>
    <row r="46" spans="2:18">
      <c r="B46" s="221" t="s">
        <v>23</v>
      </c>
      <c r="C46" s="221"/>
      <c r="D46" s="63">
        <v>17871</v>
      </c>
      <c r="E46" s="64" t="s">
        <v>189</v>
      </c>
      <c r="F46" s="76">
        <v>9528</v>
      </c>
      <c r="G46" s="64" t="s">
        <v>189</v>
      </c>
      <c r="H46" s="76">
        <v>8343</v>
      </c>
      <c r="I46" s="64" t="s">
        <v>189</v>
      </c>
      <c r="J46" s="64"/>
      <c r="K46" s="93">
        <f t="shared" si="0"/>
        <v>6.3869708796157303</v>
      </c>
      <c r="L46" s="42"/>
      <c r="M46" s="93">
        <f t="shared" si="0"/>
        <v>6.6123502713506461</v>
      </c>
      <c r="N46" s="42"/>
      <c r="O46" s="93">
        <f t="shared" si="0"/>
        <v>6.1476678210890867</v>
      </c>
      <c r="P46" s="42"/>
      <c r="Q46" s="42"/>
      <c r="R46" s="22"/>
    </row>
    <row r="47" spans="2:18">
      <c r="B47" s="221" t="s">
        <v>24</v>
      </c>
      <c r="C47" s="221"/>
      <c r="D47" s="63">
        <v>1572</v>
      </c>
      <c r="E47" s="64" t="s">
        <v>74</v>
      </c>
      <c r="F47" s="76">
        <v>1401</v>
      </c>
      <c r="G47" s="64" t="s">
        <v>74</v>
      </c>
      <c r="H47" s="76">
        <v>171</v>
      </c>
      <c r="I47" s="64" t="s">
        <v>74</v>
      </c>
      <c r="J47" s="64"/>
      <c r="K47" s="93">
        <f t="shared" si="0"/>
        <v>0.56182184672127633</v>
      </c>
      <c r="L47" s="42"/>
      <c r="M47" s="93">
        <f t="shared" si="0"/>
        <v>0.97228198259469523</v>
      </c>
      <c r="N47" s="42"/>
      <c r="O47" s="93">
        <f t="shared" si="0"/>
        <v>0.12600397907302335</v>
      </c>
      <c r="P47" s="42"/>
      <c r="Q47" s="42"/>
      <c r="R47" s="22"/>
    </row>
    <row r="48" spans="2:18">
      <c r="B48" s="221" t="s">
        <v>25</v>
      </c>
      <c r="C48" s="221"/>
      <c r="D48" s="63">
        <v>20629</v>
      </c>
      <c r="E48" s="64" t="s">
        <v>189</v>
      </c>
      <c r="F48" s="76">
        <v>9323</v>
      </c>
      <c r="G48" s="64" t="s">
        <v>189</v>
      </c>
      <c r="H48" s="76">
        <v>11306</v>
      </c>
      <c r="I48" s="64" t="s">
        <v>189</v>
      </c>
      <c r="J48" s="64"/>
      <c r="K48" s="93">
        <f t="shared" si="0"/>
        <v>7.3726608626038219</v>
      </c>
      <c r="L48" s="42"/>
      <c r="M48" s="93">
        <f t="shared" si="0"/>
        <v>6.4700820297861119</v>
      </c>
      <c r="N48" s="42"/>
      <c r="O48" s="93">
        <f t="shared" si="0"/>
        <v>8.3309999263134618</v>
      </c>
      <c r="P48" s="42"/>
      <c r="Q48" s="42"/>
      <c r="R48" s="22"/>
    </row>
    <row r="49" spans="1:18">
      <c r="B49" s="221" t="s">
        <v>26</v>
      </c>
      <c r="C49" s="221"/>
      <c r="D49" s="63">
        <v>432</v>
      </c>
      <c r="E49" s="64" t="s">
        <v>74</v>
      </c>
      <c r="F49" s="76">
        <v>270</v>
      </c>
      <c r="G49" s="64" t="s">
        <v>74</v>
      </c>
      <c r="H49" s="76">
        <v>162</v>
      </c>
      <c r="I49" s="64" t="s">
        <v>74</v>
      </c>
      <c r="J49" s="64"/>
      <c r="K49" s="93">
        <f t="shared" si="0"/>
        <v>0.15439378993867137</v>
      </c>
      <c r="L49" s="42"/>
      <c r="M49" s="93">
        <f t="shared" si="0"/>
        <v>0.18737768401182561</v>
      </c>
      <c r="N49" s="42"/>
      <c r="O49" s="93">
        <f t="shared" si="0"/>
        <v>0.11937219070075897</v>
      </c>
      <c r="P49" s="42"/>
      <c r="Q49" s="42"/>
      <c r="R49" s="22"/>
    </row>
    <row r="50" spans="1:18">
      <c r="B50" s="221" t="s">
        <v>176</v>
      </c>
      <c r="C50" s="221"/>
      <c r="D50" s="63">
        <v>12140</v>
      </c>
      <c r="E50" s="64" t="s">
        <v>189</v>
      </c>
      <c r="F50" s="76">
        <v>8928</v>
      </c>
      <c r="G50" s="64" t="s">
        <v>189</v>
      </c>
      <c r="H50" s="76">
        <v>3212</v>
      </c>
      <c r="I50" s="64" t="s">
        <v>74</v>
      </c>
      <c r="J50" s="64"/>
      <c r="K50" s="93">
        <f t="shared" si="0"/>
        <v>4.3387514117024777</v>
      </c>
      <c r="L50" s="42"/>
      <c r="M50" s="93">
        <f t="shared" si="0"/>
        <v>6.1959554179910334</v>
      </c>
      <c r="N50" s="42"/>
      <c r="O50" s="93">
        <f t="shared" si="0"/>
        <v>2.3668115835236905</v>
      </c>
      <c r="P50" s="42"/>
      <c r="Q50" s="42"/>
      <c r="R50" s="22"/>
    </row>
    <row r="51" spans="1:18">
      <c r="B51" s="221" t="s">
        <v>27</v>
      </c>
      <c r="C51" s="221"/>
      <c r="D51" s="63">
        <v>764</v>
      </c>
      <c r="E51" s="64" t="s">
        <v>74</v>
      </c>
      <c r="F51" s="76">
        <v>764</v>
      </c>
      <c r="G51" s="64" t="s">
        <v>74</v>
      </c>
      <c r="H51" s="76">
        <v>0</v>
      </c>
      <c r="I51" s="64"/>
      <c r="J51" s="64"/>
      <c r="K51" s="93">
        <f t="shared" si="0"/>
        <v>0.27304827665079839</v>
      </c>
      <c r="L51" s="42"/>
      <c r="M51" s="93">
        <f t="shared" si="0"/>
        <v>0.53020944661123992</v>
      </c>
      <c r="N51" s="42"/>
      <c r="O51" s="93">
        <f t="shared" si="0"/>
        <v>0</v>
      </c>
      <c r="P51" s="42"/>
      <c r="Q51" s="42"/>
      <c r="R51" s="22"/>
    </row>
    <row r="52" spans="1:18">
      <c r="B52" s="221" t="s">
        <v>28</v>
      </c>
      <c r="C52" s="221"/>
      <c r="D52" s="63">
        <v>5057</v>
      </c>
      <c r="E52" s="64" t="s">
        <v>189</v>
      </c>
      <c r="F52" s="76">
        <v>3249</v>
      </c>
      <c r="G52" s="64" t="s">
        <v>74</v>
      </c>
      <c r="H52" s="76">
        <v>1808</v>
      </c>
      <c r="I52" s="64" t="s">
        <v>74</v>
      </c>
      <c r="J52" s="64"/>
      <c r="K52" s="93">
        <f t="shared" si="0"/>
        <v>1.8073365641663448</v>
      </c>
      <c r="L52" s="42"/>
      <c r="M52" s="93">
        <f t="shared" si="0"/>
        <v>2.2547781309423014</v>
      </c>
      <c r="N52" s="42"/>
      <c r="O52" s="93">
        <f t="shared" si="0"/>
        <v>1.3322525974504458</v>
      </c>
      <c r="P52" s="42"/>
      <c r="Q52" s="42"/>
      <c r="R52" s="22"/>
    </row>
    <row r="53" spans="1:18">
      <c r="B53" s="119" t="s">
        <v>29</v>
      </c>
      <c r="C53" s="119"/>
      <c r="D53" s="63">
        <v>0</v>
      </c>
      <c r="E53" s="64"/>
      <c r="F53" s="63">
        <v>0</v>
      </c>
      <c r="G53" s="64"/>
      <c r="H53" s="63">
        <v>0</v>
      </c>
      <c r="I53" s="64"/>
      <c r="J53" s="64"/>
      <c r="K53" s="91" t="s">
        <v>167</v>
      </c>
      <c r="L53" s="90"/>
      <c r="M53" s="91" t="s">
        <v>167</v>
      </c>
      <c r="N53" s="90"/>
      <c r="O53" s="91" t="s">
        <v>167</v>
      </c>
      <c r="P53" s="42"/>
      <c r="Q53" s="42"/>
      <c r="R53" s="22"/>
    </row>
    <row r="54" spans="1:18">
      <c r="B54" s="119"/>
      <c r="C54" s="119"/>
      <c r="D54" s="76"/>
      <c r="E54" s="64" t="s">
        <v>74</v>
      </c>
      <c r="F54" s="76"/>
      <c r="G54" s="64" t="s">
        <v>74</v>
      </c>
      <c r="H54" s="76"/>
      <c r="I54" s="64" t="s">
        <v>74</v>
      </c>
      <c r="J54" s="64"/>
      <c r="K54" s="22"/>
      <c r="L54" s="42"/>
      <c r="M54" s="22"/>
      <c r="N54" s="42"/>
      <c r="O54" s="22"/>
      <c r="P54" s="42"/>
      <c r="Q54" s="42"/>
      <c r="R54" s="22"/>
    </row>
    <row r="55" spans="1:18" ht="14.25">
      <c r="A55" s="230" t="s">
        <v>175</v>
      </c>
      <c r="B55" s="230"/>
      <c r="C55" s="230"/>
      <c r="D55" s="198">
        <v>279805</v>
      </c>
      <c r="E55" s="64"/>
      <c r="F55" s="64">
        <v>144094</v>
      </c>
      <c r="G55" s="64"/>
      <c r="H55" s="64">
        <v>135711</v>
      </c>
      <c r="I55" s="64"/>
      <c r="J55" s="64"/>
      <c r="K55" s="47">
        <f>SUM(K56:K57)</f>
        <v>100</v>
      </c>
      <c r="L55" s="42"/>
      <c r="M55" s="47">
        <f>SUM(M56:M57)</f>
        <v>99.999999999999986</v>
      </c>
      <c r="N55" s="42"/>
      <c r="O55" s="47">
        <f>SUM(O56:O57)</f>
        <v>100</v>
      </c>
      <c r="P55" s="42"/>
      <c r="Q55" s="42"/>
      <c r="R55" s="22"/>
    </row>
    <row r="56" spans="1:18">
      <c r="B56" s="221" t="s">
        <v>30</v>
      </c>
      <c r="C56" s="221"/>
      <c r="D56" s="63">
        <v>219147</v>
      </c>
      <c r="E56" s="64"/>
      <c r="F56" s="76">
        <v>108962</v>
      </c>
      <c r="G56" s="64"/>
      <c r="H56" s="76">
        <v>110185</v>
      </c>
      <c r="I56" s="64"/>
      <c r="J56" s="64"/>
      <c r="K56" s="93">
        <f>D56/(D$55-D$58)*100</f>
        <v>87.39417045187173</v>
      </c>
      <c r="L56" s="42"/>
      <c r="M56" s="93">
        <f>F56/(F$55-F$58)*100</f>
        <v>86.845146532554367</v>
      </c>
      <c r="N56" s="42"/>
      <c r="O56" s="93">
        <f>H56/(H$55-H$58)*100</f>
        <v>87.943969989624065</v>
      </c>
      <c r="P56" s="42"/>
      <c r="Q56" s="42"/>
      <c r="R56" s="22"/>
    </row>
    <row r="57" spans="1:18">
      <c r="B57" s="221" t="s">
        <v>31</v>
      </c>
      <c r="C57" s="221"/>
      <c r="D57" s="63">
        <v>31610</v>
      </c>
      <c r="E57" s="64"/>
      <c r="F57" s="63">
        <v>16505</v>
      </c>
      <c r="G57" s="64"/>
      <c r="H57" s="63">
        <v>15105</v>
      </c>
      <c r="I57" s="64"/>
      <c r="J57" s="64"/>
      <c r="K57" s="93">
        <f>D57/(D$55-D$58)*100</f>
        <v>12.605829548128266</v>
      </c>
      <c r="L57" s="42"/>
      <c r="M57" s="93">
        <f>F57/(F$55-F$58)*100</f>
        <v>13.154853467445623</v>
      </c>
      <c r="N57" s="42"/>
      <c r="O57" s="93">
        <f>H57/(H$55-H$58)*100</f>
        <v>12.056030010375927</v>
      </c>
      <c r="P57" s="42"/>
      <c r="Q57" s="42"/>
      <c r="R57" s="22"/>
    </row>
    <row r="58" spans="1:18">
      <c r="B58" s="119" t="s">
        <v>29</v>
      </c>
      <c r="C58" s="119"/>
      <c r="D58" s="63">
        <v>29048</v>
      </c>
      <c r="E58" s="64"/>
      <c r="F58" s="63">
        <v>18627</v>
      </c>
      <c r="G58" s="64"/>
      <c r="H58" s="76">
        <v>10421</v>
      </c>
      <c r="I58" s="64"/>
      <c r="J58" s="64"/>
      <c r="K58" s="91" t="s">
        <v>167</v>
      </c>
      <c r="L58" s="90"/>
      <c r="M58" s="91" t="s">
        <v>167</v>
      </c>
      <c r="N58" s="90"/>
      <c r="O58" s="91" t="s">
        <v>167</v>
      </c>
      <c r="P58" s="42"/>
      <c r="Q58" s="42"/>
      <c r="R58" s="22"/>
    </row>
    <row r="59" spans="1:18" ht="13.5" thickBot="1">
      <c r="A59" s="2"/>
      <c r="B59" s="264"/>
      <c r="C59" s="264"/>
      <c r="D59" s="81"/>
      <c r="E59" s="81"/>
      <c r="F59" s="81"/>
      <c r="G59" s="81"/>
      <c r="H59" s="81"/>
      <c r="I59" s="81"/>
      <c r="J59" s="81"/>
      <c r="K59" s="2"/>
      <c r="L59" s="2"/>
      <c r="M59" s="2"/>
      <c r="N59" s="2"/>
      <c r="O59" s="2"/>
      <c r="P59" s="42"/>
      <c r="Q59" s="42"/>
      <c r="R59" s="22"/>
    </row>
    <row r="60" spans="1:18" ht="6.75" customHeight="1">
      <c r="A60" s="9"/>
      <c r="B60" s="9"/>
      <c r="C60" s="9"/>
      <c r="D60" s="82"/>
      <c r="E60" s="82"/>
      <c r="F60" s="82"/>
      <c r="G60" s="82"/>
      <c r="H60" s="82"/>
      <c r="I60" s="82"/>
      <c r="J60" s="82"/>
      <c r="K60" s="9"/>
      <c r="L60" s="9"/>
      <c r="M60" s="9"/>
      <c r="N60" s="9"/>
      <c r="O60" s="9"/>
      <c r="P60" s="42"/>
      <c r="Q60" s="42"/>
      <c r="R60" s="22"/>
    </row>
    <row r="61" spans="1:18" s="8" customFormat="1">
      <c r="A61" s="37" t="s">
        <v>42</v>
      </c>
      <c r="B61" s="190"/>
      <c r="C61" s="208"/>
      <c r="D61" s="208"/>
      <c r="E61" s="208"/>
      <c r="F61" s="208"/>
      <c r="G61" s="208"/>
      <c r="H61" s="208"/>
      <c r="I61" s="208"/>
      <c r="J61" s="208"/>
      <c r="K61" s="208"/>
      <c r="L61" s="208"/>
      <c r="M61" s="208"/>
      <c r="N61" s="208"/>
      <c r="O61" s="208"/>
      <c r="P61" s="42"/>
      <c r="Q61" s="42"/>
      <c r="R61" s="22"/>
    </row>
    <row r="62" spans="1:18">
      <c r="A62" s="37"/>
      <c r="B62" s="190"/>
      <c r="C62" s="208"/>
      <c r="D62" s="208"/>
      <c r="E62" s="208"/>
      <c r="F62" s="208"/>
      <c r="G62" s="208"/>
      <c r="H62" s="208"/>
      <c r="I62" s="208"/>
      <c r="J62" s="208"/>
      <c r="K62" s="208"/>
      <c r="L62" s="208"/>
      <c r="M62" s="208"/>
      <c r="N62" s="208"/>
      <c r="O62" s="208"/>
      <c r="P62" s="42"/>
      <c r="Q62" s="42"/>
      <c r="R62" s="22"/>
    </row>
    <row r="63" spans="1:18" ht="21" customHeight="1">
      <c r="A63" s="37"/>
      <c r="B63" s="35">
        <v>1</v>
      </c>
      <c r="C63" s="263" t="s">
        <v>128</v>
      </c>
      <c r="D63" s="263"/>
      <c r="E63" s="263"/>
      <c r="F63" s="263"/>
      <c r="G63" s="263"/>
      <c r="H63" s="263"/>
      <c r="I63" s="263"/>
      <c r="J63" s="263"/>
      <c r="K63" s="263"/>
      <c r="L63" s="263"/>
      <c r="M63" s="211"/>
      <c r="N63" s="211"/>
      <c r="Q63" s="42"/>
      <c r="R63" s="22"/>
    </row>
    <row r="64" spans="1:18">
      <c r="A64" s="37"/>
      <c r="B64" s="35">
        <v>2</v>
      </c>
      <c r="C64" s="210" t="s">
        <v>160</v>
      </c>
      <c r="D64" s="210"/>
      <c r="E64" s="210"/>
      <c r="F64" s="210"/>
      <c r="G64" s="210"/>
      <c r="H64" s="210"/>
      <c r="I64" s="210"/>
      <c r="J64" s="210"/>
      <c r="K64" s="210"/>
      <c r="L64" s="210"/>
      <c r="M64" s="210"/>
      <c r="N64" s="210"/>
      <c r="Q64" s="42"/>
      <c r="R64" s="22"/>
    </row>
    <row r="65" spans="1:25">
      <c r="A65" s="9"/>
      <c r="B65" s="12" t="s">
        <v>74</v>
      </c>
      <c r="C65" s="239" t="s">
        <v>170</v>
      </c>
      <c r="D65" s="239"/>
      <c r="E65" s="239"/>
      <c r="F65" s="239"/>
      <c r="G65" s="239"/>
      <c r="H65" s="239"/>
      <c r="I65" s="239"/>
      <c r="J65" s="135"/>
      <c r="K65" s="121"/>
      <c r="L65" s="121"/>
      <c r="M65" s="121"/>
      <c r="N65" s="121"/>
      <c r="Q65" s="7"/>
    </row>
    <row r="66" spans="1:25" s="9" customFormat="1">
      <c r="B66" s="12" t="s">
        <v>193</v>
      </c>
      <c r="C66" s="171" t="s">
        <v>194</v>
      </c>
      <c r="D66" s="174"/>
      <c r="E66" s="174"/>
      <c r="F66" s="174"/>
      <c r="G66" s="174"/>
      <c r="H66" s="174"/>
      <c r="I66" s="174"/>
      <c r="J66" s="175"/>
      <c r="K66" s="174"/>
      <c r="L66" s="174"/>
      <c r="M66" s="174"/>
      <c r="N66" s="174"/>
      <c r="O66" s="1"/>
      <c r="P66" s="1"/>
    </row>
    <row r="67" spans="1:25" s="9" customFormat="1">
      <c r="B67" s="24">
        <v>0</v>
      </c>
      <c r="C67" s="209" t="s">
        <v>36</v>
      </c>
      <c r="D67" s="209"/>
      <c r="E67" s="209"/>
      <c r="F67" s="209"/>
      <c r="G67" s="209"/>
      <c r="H67" s="209"/>
      <c r="I67" s="209"/>
      <c r="J67" s="209"/>
      <c r="K67" s="209"/>
      <c r="L67" s="209"/>
      <c r="M67" s="209"/>
      <c r="N67" s="209"/>
      <c r="O67" s="1"/>
      <c r="P67" s="1"/>
    </row>
    <row r="68" spans="1:25" s="9" customFormat="1">
      <c r="A68" s="1"/>
      <c r="B68" s="12" t="s">
        <v>167</v>
      </c>
      <c r="C68" s="239" t="s">
        <v>168</v>
      </c>
      <c r="D68" s="239"/>
      <c r="E68" s="239"/>
      <c r="F68" s="239"/>
      <c r="G68" s="239"/>
      <c r="H68" s="239"/>
      <c r="I68" s="239"/>
      <c r="J68" s="239"/>
      <c r="K68" s="1"/>
      <c r="L68" s="1"/>
      <c r="M68" s="58"/>
      <c r="N68" s="42"/>
      <c r="O68" s="58"/>
      <c r="P68" s="208"/>
    </row>
    <row r="69" spans="1:25" s="9" customFormat="1" ht="21" customHeight="1">
      <c r="A69" s="1"/>
      <c r="B69" s="1"/>
      <c r="C69" s="1"/>
      <c r="D69" s="63"/>
      <c r="E69" s="66"/>
      <c r="F69" s="63"/>
      <c r="G69" s="66"/>
      <c r="H69" s="63"/>
      <c r="I69" s="66"/>
      <c r="J69" s="66"/>
      <c r="K69" s="1"/>
      <c r="L69" s="1"/>
      <c r="M69" s="58"/>
      <c r="N69" s="42"/>
      <c r="O69" s="58"/>
      <c r="P69" s="211"/>
      <c r="Q69" s="54"/>
    </row>
    <row r="70" spans="1:25" s="9" customFormat="1" ht="17.25" customHeight="1">
      <c r="A70" s="213" t="s">
        <v>220</v>
      </c>
      <c r="B70" s="95"/>
      <c r="C70" s="212"/>
      <c r="D70" s="147"/>
      <c r="E70" s="147"/>
      <c r="F70" s="147"/>
      <c r="G70" s="147"/>
      <c r="H70" s="147"/>
      <c r="I70" s="147"/>
      <c r="J70" s="147"/>
      <c r="K70" s="147"/>
      <c r="L70" s="147"/>
      <c r="M70" s="147"/>
      <c r="N70" s="147"/>
      <c r="O70" s="1"/>
      <c r="P70" s="210"/>
      <c r="Q70" s="210"/>
      <c r="R70" s="210"/>
      <c r="S70" s="262"/>
      <c r="T70" s="262"/>
      <c r="U70" s="262"/>
      <c r="V70" s="262"/>
      <c r="W70" s="262"/>
      <c r="X70" s="262"/>
      <c r="Y70" s="262"/>
    </row>
    <row r="71" spans="1:25" s="9" customFormat="1" ht="12.75" customHeight="1">
      <c r="A71" s="95"/>
      <c r="B71" s="234" t="s">
        <v>221</v>
      </c>
      <c r="C71" s="234"/>
      <c r="D71" s="234"/>
      <c r="E71" s="234"/>
      <c r="F71" s="234"/>
      <c r="G71" s="234"/>
      <c r="H71" s="234"/>
      <c r="I71" s="234"/>
      <c r="J71" s="234"/>
      <c r="K71" s="234"/>
      <c r="L71" s="234"/>
      <c r="M71" s="234"/>
      <c r="N71" s="234"/>
      <c r="O71" s="234"/>
      <c r="P71" s="121"/>
      <c r="Q71" s="121"/>
    </row>
    <row r="72" spans="1:25" s="9" customFormat="1" ht="23.25" customHeight="1">
      <c r="A72" s="95"/>
      <c r="B72" s="234"/>
      <c r="C72" s="234"/>
      <c r="D72" s="234"/>
      <c r="E72" s="234"/>
      <c r="F72" s="234"/>
      <c r="G72" s="234"/>
      <c r="H72" s="234"/>
      <c r="I72" s="234"/>
      <c r="J72" s="234"/>
      <c r="K72" s="234"/>
      <c r="L72" s="234"/>
      <c r="M72" s="234"/>
      <c r="N72" s="234"/>
      <c r="O72" s="234"/>
      <c r="P72" s="174"/>
      <c r="Q72" s="174"/>
    </row>
    <row r="73" spans="1:25" s="9" customFormat="1">
      <c r="A73" s="95"/>
      <c r="B73" s="234"/>
      <c r="C73" s="234"/>
      <c r="D73" s="234"/>
      <c r="E73" s="234"/>
      <c r="F73" s="234"/>
      <c r="G73" s="234"/>
      <c r="H73" s="234"/>
      <c r="I73" s="234"/>
      <c r="J73" s="234"/>
      <c r="K73" s="234"/>
      <c r="L73" s="234"/>
      <c r="M73" s="234"/>
      <c r="N73" s="234"/>
      <c r="O73" s="234"/>
      <c r="P73" s="209"/>
      <c r="Q73" s="121"/>
      <c r="S73" s="235"/>
      <c r="T73" s="235"/>
      <c r="U73" s="235"/>
      <c r="V73" s="235"/>
    </row>
    <row r="74" spans="1:25">
      <c r="D74" s="63"/>
      <c r="F74" s="63"/>
      <c r="H74" s="63"/>
    </row>
    <row r="75" spans="1:25">
      <c r="D75" s="63"/>
      <c r="F75" s="63"/>
      <c r="H75" s="63"/>
    </row>
    <row r="76" spans="1:25">
      <c r="D76" s="63"/>
      <c r="F76" s="63"/>
      <c r="H76" s="63"/>
    </row>
    <row r="77" spans="1:25">
      <c r="D77" s="63"/>
      <c r="F77" s="63"/>
      <c r="H77" s="63"/>
    </row>
    <row r="78" spans="1:25">
      <c r="D78" s="63"/>
      <c r="F78" s="63"/>
      <c r="H78" s="63"/>
    </row>
    <row r="79" spans="1:25">
      <c r="D79" s="63"/>
      <c r="F79" s="63"/>
      <c r="H79" s="63"/>
    </row>
    <row r="80" spans="1:25">
      <c r="D80" s="63"/>
      <c r="F80" s="63"/>
      <c r="H80" s="63"/>
    </row>
    <row r="81" spans="4:8">
      <c r="D81" s="63"/>
      <c r="F81" s="63"/>
      <c r="H81" s="63"/>
    </row>
    <row r="82" spans="4:8">
      <c r="D82" s="63"/>
      <c r="F82" s="63"/>
      <c r="H82" s="63"/>
    </row>
    <row r="83" spans="4:8">
      <c r="D83" s="63"/>
      <c r="F83" s="63"/>
      <c r="H83" s="63"/>
    </row>
    <row r="84" spans="4:8">
      <c r="D84" s="63"/>
      <c r="F84" s="63"/>
      <c r="H84" s="63"/>
    </row>
    <row r="85" spans="4:8">
      <c r="D85" s="63"/>
      <c r="F85" s="63"/>
      <c r="H85" s="63"/>
    </row>
    <row r="86" spans="4:8">
      <c r="D86" s="63"/>
      <c r="F86" s="63"/>
      <c r="H86" s="63"/>
    </row>
    <row r="87" spans="4:8">
      <c r="D87" s="63"/>
      <c r="F87" s="63"/>
      <c r="H87" s="63"/>
    </row>
    <row r="88" spans="4:8">
      <c r="D88" s="63"/>
      <c r="F88" s="63"/>
      <c r="H88" s="63"/>
    </row>
    <row r="89" spans="4:8">
      <c r="D89" s="63"/>
      <c r="F89" s="63"/>
      <c r="H89" s="63"/>
    </row>
    <row r="90" spans="4:8">
      <c r="D90" s="63"/>
      <c r="F90" s="63"/>
      <c r="H90" s="63"/>
    </row>
    <row r="91" spans="4:8">
      <c r="D91" s="63"/>
      <c r="F91" s="63"/>
      <c r="H91" s="63"/>
    </row>
    <row r="92" spans="4:8">
      <c r="D92" s="63"/>
      <c r="F92" s="63"/>
      <c r="H92" s="63"/>
    </row>
    <row r="93" spans="4:8">
      <c r="D93" s="63"/>
      <c r="F93" s="63"/>
      <c r="H93" s="63"/>
    </row>
    <row r="94" spans="4:8">
      <c r="D94" s="63"/>
      <c r="F94" s="63"/>
      <c r="H94" s="63"/>
    </row>
    <row r="95" spans="4:8">
      <c r="D95" s="63"/>
      <c r="F95" s="63"/>
      <c r="H95" s="63"/>
    </row>
    <row r="96" spans="4:8">
      <c r="D96" s="63"/>
      <c r="F96" s="63"/>
      <c r="H96" s="63"/>
    </row>
    <row r="97" spans="4:8">
      <c r="D97" s="63"/>
      <c r="F97" s="63"/>
      <c r="H97" s="63"/>
    </row>
    <row r="98" spans="4:8">
      <c r="D98" s="63"/>
      <c r="F98" s="63"/>
      <c r="H98" s="63"/>
    </row>
    <row r="99" spans="4:8">
      <c r="D99" s="63"/>
      <c r="F99" s="63"/>
      <c r="H99" s="63"/>
    </row>
    <row r="100" spans="4:8">
      <c r="D100" s="63"/>
      <c r="F100" s="63"/>
      <c r="H100" s="63"/>
    </row>
    <row r="101" spans="4:8">
      <c r="D101" s="63"/>
      <c r="F101" s="63"/>
      <c r="H101" s="63"/>
    </row>
    <row r="102" spans="4:8">
      <c r="D102" s="63"/>
      <c r="F102" s="63"/>
      <c r="H102" s="63"/>
    </row>
    <row r="103" spans="4:8">
      <c r="D103" s="63"/>
      <c r="F103" s="63"/>
      <c r="H103" s="63"/>
    </row>
    <row r="104" spans="4:8">
      <c r="D104" s="63"/>
      <c r="F104" s="63"/>
      <c r="H104" s="63"/>
    </row>
    <row r="105" spans="4:8">
      <c r="D105" s="63"/>
      <c r="F105" s="63"/>
      <c r="H105" s="63"/>
    </row>
    <row r="106" spans="4:8">
      <c r="D106" s="63"/>
      <c r="F106" s="63"/>
      <c r="H106" s="63"/>
    </row>
    <row r="107" spans="4:8">
      <c r="D107" s="63"/>
      <c r="F107" s="63"/>
      <c r="H107" s="63"/>
    </row>
    <row r="108" spans="4:8">
      <c r="D108" s="63"/>
      <c r="F108" s="63"/>
      <c r="H108" s="63"/>
    </row>
    <row r="109" spans="4:8">
      <c r="D109" s="63"/>
      <c r="F109" s="63"/>
      <c r="H109" s="63"/>
    </row>
    <row r="110" spans="4:8">
      <c r="D110" s="63"/>
      <c r="F110" s="63"/>
      <c r="H110" s="63"/>
    </row>
    <row r="111" spans="4:8">
      <c r="D111" s="63"/>
      <c r="F111" s="63"/>
      <c r="H111" s="63"/>
    </row>
    <row r="112" spans="4:8">
      <c r="D112" s="63"/>
      <c r="F112" s="63"/>
      <c r="H112" s="63"/>
    </row>
    <row r="113" spans="4:8">
      <c r="D113" s="63"/>
      <c r="F113" s="63"/>
      <c r="H113" s="63"/>
    </row>
    <row r="114" spans="4:8">
      <c r="D114" s="63"/>
      <c r="F114" s="63"/>
      <c r="H114" s="63"/>
    </row>
    <row r="115" spans="4:8">
      <c r="D115" s="63"/>
      <c r="F115" s="63"/>
      <c r="H115" s="63"/>
    </row>
    <row r="116" spans="4:8">
      <c r="D116" s="63"/>
      <c r="F116" s="63"/>
      <c r="H116" s="63"/>
    </row>
    <row r="117" spans="4:8">
      <c r="D117" s="63"/>
      <c r="F117" s="63"/>
      <c r="H117" s="63"/>
    </row>
    <row r="118" spans="4:8">
      <c r="D118" s="63"/>
      <c r="F118" s="63"/>
      <c r="H118" s="63"/>
    </row>
    <row r="119" spans="4:8">
      <c r="D119" s="63"/>
      <c r="F119" s="63"/>
      <c r="H119" s="63"/>
    </row>
    <row r="120" spans="4:8">
      <c r="D120" s="63"/>
      <c r="F120" s="63"/>
      <c r="H120" s="63"/>
    </row>
    <row r="121" spans="4:8">
      <c r="D121" s="63"/>
      <c r="F121" s="63"/>
      <c r="H121" s="63"/>
    </row>
    <row r="122" spans="4:8">
      <c r="D122" s="63"/>
      <c r="F122" s="63"/>
      <c r="H122" s="63"/>
    </row>
    <row r="123" spans="4:8">
      <c r="D123" s="63"/>
      <c r="F123" s="63"/>
      <c r="H123" s="63"/>
    </row>
    <row r="124" spans="4:8">
      <c r="D124" s="63"/>
      <c r="F124" s="63"/>
      <c r="H124" s="63"/>
    </row>
    <row r="125" spans="4:8">
      <c r="D125" s="63"/>
      <c r="F125" s="63"/>
      <c r="H125" s="63"/>
    </row>
    <row r="126" spans="4:8">
      <c r="D126" s="63"/>
      <c r="F126" s="63"/>
      <c r="H126" s="63"/>
    </row>
    <row r="127" spans="4:8">
      <c r="D127" s="63"/>
      <c r="F127" s="63"/>
      <c r="H127" s="63"/>
    </row>
    <row r="128" spans="4:8">
      <c r="D128" s="63"/>
      <c r="F128" s="63"/>
      <c r="H128" s="63"/>
    </row>
    <row r="129" spans="4:8">
      <c r="D129" s="63"/>
      <c r="F129" s="63"/>
      <c r="H129" s="63"/>
    </row>
    <row r="130" spans="4:8">
      <c r="D130" s="63"/>
      <c r="F130" s="63"/>
      <c r="H130" s="63"/>
    </row>
    <row r="131" spans="4:8">
      <c r="D131" s="63"/>
      <c r="F131" s="63"/>
      <c r="H131" s="63"/>
    </row>
    <row r="132" spans="4:8">
      <c r="D132" s="63"/>
      <c r="F132" s="63"/>
      <c r="H132" s="63"/>
    </row>
    <row r="133" spans="4:8">
      <c r="D133" s="63"/>
      <c r="F133" s="63"/>
      <c r="H133" s="63"/>
    </row>
    <row r="134" spans="4:8">
      <c r="D134" s="63"/>
      <c r="F134" s="63"/>
      <c r="H134" s="63"/>
    </row>
    <row r="135" spans="4:8">
      <c r="D135" s="63"/>
      <c r="F135" s="63"/>
      <c r="H135" s="63"/>
    </row>
    <row r="136" spans="4:8">
      <c r="D136" s="63"/>
      <c r="F136" s="63"/>
      <c r="H136" s="63"/>
    </row>
    <row r="137" spans="4:8">
      <c r="D137" s="63"/>
      <c r="F137" s="63"/>
      <c r="H137" s="63"/>
    </row>
    <row r="138" spans="4:8">
      <c r="D138" s="63"/>
      <c r="F138" s="63"/>
      <c r="H138" s="63"/>
    </row>
    <row r="139" spans="4:8">
      <c r="D139" s="63"/>
      <c r="F139" s="63"/>
      <c r="H139" s="63"/>
    </row>
    <row r="140" spans="4:8">
      <c r="D140" s="63"/>
      <c r="F140" s="63"/>
      <c r="H140" s="63"/>
    </row>
    <row r="141" spans="4:8">
      <c r="D141" s="63"/>
      <c r="F141" s="63"/>
      <c r="H141" s="63"/>
    </row>
    <row r="142" spans="4:8">
      <c r="D142" s="63"/>
      <c r="F142" s="63"/>
      <c r="H142" s="63"/>
    </row>
    <row r="143" spans="4:8">
      <c r="D143" s="63"/>
      <c r="F143" s="63"/>
      <c r="H143" s="63"/>
    </row>
    <row r="144" spans="4:8">
      <c r="D144" s="63"/>
      <c r="F144" s="63"/>
      <c r="H144" s="63"/>
    </row>
    <row r="145" spans="4:8">
      <c r="D145" s="63"/>
      <c r="F145" s="63"/>
      <c r="H145" s="63"/>
    </row>
    <row r="146" spans="4:8">
      <c r="D146" s="63"/>
      <c r="F146" s="63"/>
      <c r="H146" s="63"/>
    </row>
    <row r="147" spans="4:8">
      <c r="D147" s="63"/>
      <c r="F147" s="63"/>
      <c r="H147" s="63"/>
    </row>
    <row r="148" spans="4:8">
      <c r="D148" s="63"/>
      <c r="F148" s="63"/>
      <c r="H148" s="63"/>
    </row>
    <row r="149" spans="4:8">
      <c r="D149" s="63"/>
      <c r="F149" s="63"/>
      <c r="H149" s="63"/>
    </row>
    <row r="150" spans="4:8">
      <c r="D150" s="63"/>
      <c r="F150" s="63"/>
      <c r="H150" s="63"/>
    </row>
    <row r="151" spans="4:8">
      <c r="D151" s="63"/>
      <c r="F151" s="63"/>
      <c r="H151" s="63"/>
    </row>
    <row r="152" spans="4:8">
      <c r="D152" s="63"/>
      <c r="F152" s="63"/>
      <c r="H152" s="63"/>
    </row>
    <row r="153" spans="4:8">
      <c r="D153" s="63"/>
      <c r="F153" s="63"/>
      <c r="H153" s="63"/>
    </row>
    <row r="154" spans="4:8">
      <c r="D154" s="63"/>
      <c r="F154" s="63"/>
      <c r="H154" s="63"/>
    </row>
    <row r="155" spans="4:8">
      <c r="D155" s="63"/>
      <c r="F155" s="63"/>
      <c r="H155" s="63"/>
    </row>
    <row r="156" spans="4:8">
      <c r="D156" s="63"/>
      <c r="F156" s="63"/>
      <c r="H156" s="63"/>
    </row>
    <row r="157" spans="4:8">
      <c r="D157" s="63"/>
      <c r="F157" s="63"/>
      <c r="H157" s="63"/>
    </row>
    <row r="158" spans="4:8">
      <c r="D158" s="63"/>
      <c r="F158" s="63"/>
      <c r="H158" s="63"/>
    </row>
    <row r="159" spans="4:8">
      <c r="D159" s="63"/>
      <c r="F159" s="63"/>
      <c r="H159" s="63"/>
    </row>
    <row r="160" spans="4:8">
      <c r="D160" s="63"/>
      <c r="F160" s="63"/>
      <c r="H160" s="63"/>
    </row>
    <row r="161" spans="4:8">
      <c r="D161" s="63"/>
      <c r="F161" s="63"/>
      <c r="H161" s="63"/>
    </row>
    <row r="162" spans="4:8">
      <c r="D162" s="63"/>
      <c r="F162" s="63"/>
      <c r="H162" s="63"/>
    </row>
    <row r="163" spans="4:8">
      <c r="D163" s="63"/>
      <c r="F163" s="63"/>
      <c r="H163" s="63"/>
    </row>
    <row r="164" spans="4:8">
      <c r="D164" s="63"/>
      <c r="F164" s="63"/>
      <c r="H164" s="63"/>
    </row>
    <row r="165" spans="4:8">
      <c r="D165" s="63"/>
      <c r="F165" s="63"/>
      <c r="H165" s="63"/>
    </row>
    <row r="166" spans="4:8">
      <c r="D166" s="63"/>
      <c r="F166" s="63"/>
      <c r="H166" s="63"/>
    </row>
    <row r="167" spans="4:8">
      <c r="D167" s="63"/>
      <c r="F167" s="63"/>
      <c r="H167" s="63"/>
    </row>
    <row r="168" spans="4:8">
      <c r="D168" s="63"/>
      <c r="F168" s="63"/>
      <c r="H168" s="63"/>
    </row>
    <row r="169" spans="4:8">
      <c r="D169" s="63"/>
      <c r="F169" s="63"/>
      <c r="H169" s="63"/>
    </row>
    <row r="170" spans="4:8">
      <c r="D170" s="63"/>
      <c r="F170" s="63"/>
      <c r="H170" s="63"/>
    </row>
    <row r="171" spans="4:8">
      <c r="D171" s="63"/>
      <c r="F171" s="63"/>
      <c r="H171" s="63"/>
    </row>
    <row r="172" spans="4:8">
      <c r="D172" s="63"/>
      <c r="F172" s="63"/>
      <c r="H172" s="63"/>
    </row>
    <row r="173" spans="4:8">
      <c r="D173" s="63"/>
      <c r="F173" s="63"/>
      <c r="H173" s="63"/>
    </row>
    <row r="174" spans="4:8">
      <c r="D174" s="63"/>
      <c r="F174" s="63"/>
      <c r="H174" s="63"/>
    </row>
    <row r="175" spans="4:8">
      <c r="D175" s="63"/>
      <c r="F175" s="63"/>
      <c r="H175" s="63"/>
    </row>
    <row r="176" spans="4:8">
      <c r="D176" s="63"/>
      <c r="F176" s="63"/>
      <c r="H176" s="63"/>
    </row>
    <row r="177" spans="4:8">
      <c r="D177" s="63"/>
      <c r="F177" s="63"/>
      <c r="H177" s="63"/>
    </row>
    <row r="178" spans="4:8">
      <c r="D178" s="63"/>
      <c r="F178" s="63"/>
      <c r="H178" s="63"/>
    </row>
    <row r="179" spans="4:8">
      <c r="D179" s="63"/>
      <c r="F179" s="63"/>
      <c r="H179" s="63"/>
    </row>
    <row r="180" spans="4:8">
      <c r="D180" s="63"/>
      <c r="F180" s="63"/>
      <c r="H180" s="63"/>
    </row>
    <row r="181" spans="4:8">
      <c r="D181" s="63"/>
      <c r="F181" s="63"/>
      <c r="H181" s="63"/>
    </row>
    <row r="182" spans="4:8">
      <c r="D182" s="63"/>
      <c r="F182" s="63"/>
      <c r="H182" s="63"/>
    </row>
    <row r="183" spans="4:8">
      <c r="D183" s="63"/>
      <c r="F183" s="63"/>
      <c r="H183" s="63"/>
    </row>
    <row r="184" spans="4:8">
      <c r="D184" s="63"/>
      <c r="F184" s="63"/>
      <c r="H184" s="63"/>
    </row>
    <row r="185" spans="4:8">
      <c r="D185" s="63"/>
      <c r="F185" s="63"/>
      <c r="H185" s="63"/>
    </row>
    <row r="186" spans="4:8">
      <c r="D186" s="63"/>
      <c r="F186" s="63"/>
      <c r="H186" s="63"/>
    </row>
    <row r="187" spans="4:8">
      <c r="D187" s="63"/>
      <c r="F187" s="63"/>
      <c r="H187" s="63"/>
    </row>
    <row r="188" spans="4:8">
      <c r="D188" s="63"/>
      <c r="F188" s="63"/>
      <c r="H188" s="63"/>
    </row>
    <row r="189" spans="4:8">
      <c r="D189" s="63"/>
      <c r="F189" s="63"/>
      <c r="H189" s="63"/>
    </row>
    <row r="190" spans="4:8">
      <c r="D190" s="63"/>
      <c r="F190" s="63"/>
      <c r="H190" s="63"/>
    </row>
    <row r="191" spans="4:8">
      <c r="D191" s="63"/>
      <c r="F191" s="63"/>
      <c r="H191" s="63"/>
    </row>
    <row r="192" spans="4:8">
      <c r="D192" s="63"/>
      <c r="F192" s="63"/>
      <c r="H192" s="63"/>
    </row>
  </sheetData>
  <mergeCells count="63">
    <mergeCell ref="B29:C29"/>
    <mergeCell ref="B28:C28"/>
    <mergeCell ref="B26:C26"/>
    <mergeCell ref="B27:C27"/>
    <mergeCell ref="S73:V73"/>
    <mergeCell ref="C63:L63"/>
    <mergeCell ref="C65:I65"/>
    <mergeCell ref="B57:C57"/>
    <mergeCell ref="B59:C59"/>
    <mergeCell ref="B71:O73"/>
    <mergeCell ref="A6:C12"/>
    <mergeCell ref="A2:P2"/>
    <mergeCell ref="B31:C31"/>
    <mergeCell ref="B34:C34"/>
    <mergeCell ref="S70:Y70"/>
    <mergeCell ref="B41:C41"/>
    <mergeCell ref="B42:C42"/>
    <mergeCell ref="B49:C49"/>
    <mergeCell ref="B43:C43"/>
    <mergeCell ref="B51:C51"/>
    <mergeCell ref="B36:C36"/>
    <mergeCell ref="B40:C40"/>
    <mergeCell ref="B22:C22"/>
    <mergeCell ref="B23:C23"/>
    <mergeCell ref="B24:C24"/>
    <mergeCell ref="B25:C25"/>
    <mergeCell ref="B16:C16"/>
    <mergeCell ref="B17:C17"/>
    <mergeCell ref="B18:C18"/>
    <mergeCell ref="A1:P1"/>
    <mergeCell ref="D9:E12"/>
    <mergeCell ref="F9:I9"/>
    <mergeCell ref="D6:I6"/>
    <mergeCell ref="K6:P6"/>
    <mergeCell ref="K7:P7"/>
    <mergeCell ref="K9:L12"/>
    <mergeCell ref="M9:P9"/>
    <mergeCell ref="M12:N12"/>
    <mergeCell ref="O12:P12"/>
    <mergeCell ref="F12:G12"/>
    <mergeCell ref="H12:I12"/>
    <mergeCell ref="A3:P3"/>
    <mergeCell ref="C68:J68"/>
    <mergeCell ref="D7:I7"/>
    <mergeCell ref="B52:C52"/>
    <mergeCell ref="B37:C37"/>
    <mergeCell ref="B56:C56"/>
    <mergeCell ref="B50:C50"/>
    <mergeCell ref="B35:C35"/>
    <mergeCell ref="B44:C44"/>
    <mergeCell ref="B45:C45"/>
    <mergeCell ref="A55:C55"/>
    <mergeCell ref="B46:C46"/>
    <mergeCell ref="B38:C38"/>
    <mergeCell ref="B39:C39"/>
    <mergeCell ref="B21:C21"/>
    <mergeCell ref="A20:C20"/>
    <mergeCell ref="A15:C15"/>
    <mergeCell ref="B47:C47"/>
    <mergeCell ref="B48:C48"/>
    <mergeCell ref="B30:C30"/>
    <mergeCell ref="B33:C33"/>
    <mergeCell ref="B32:C32"/>
  </mergeCells>
  <phoneticPr fontId="2" type="noConversion"/>
  <hyperlinks>
    <hyperlink ref="R1" location="Índice!A1" display="Ir a Índice" xr:uid="{00000000-0004-0000-0D00-000000000000}"/>
  </hyperlinks>
  <printOptions horizontalCentered="1"/>
  <pageMargins left="0.78740157480314965" right="0.78740157480314965" top="1.3474015748031496" bottom="0.78740157480314965" header="0.39370078740157483" footer="0.39370078740157483"/>
  <pageSetup paperSize="9" scale="6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47"/>
  <sheetViews>
    <sheetView showGridLines="0" zoomScaleNormal="100" workbookViewId="0">
      <selection sqref="A1:P1"/>
    </sheetView>
  </sheetViews>
  <sheetFormatPr defaultColWidth="11.42578125" defaultRowHeight="12.75"/>
  <cols>
    <col min="1" max="1" width="5.7109375" style="1" customWidth="1"/>
    <col min="2" max="2" width="6.85546875" style="1" customWidth="1"/>
    <col min="3" max="3" width="24.5703125" style="1" customWidth="1"/>
    <col min="4" max="4" width="15.28515625" style="66" customWidth="1"/>
    <col min="5" max="5" width="3.7109375" style="66" customWidth="1"/>
    <col min="6" max="6" width="17.28515625" style="66" customWidth="1"/>
    <col min="7" max="7" width="3.7109375" style="66" customWidth="1"/>
    <col min="8" max="8" width="15.85546875" style="66" customWidth="1"/>
    <col min="9" max="10" width="3.7109375" style="66" customWidth="1"/>
    <col min="11" max="11" width="10.5703125" style="66" customWidth="1"/>
    <col min="12" max="12" width="2.85546875" style="1" bestFit="1" customWidth="1"/>
    <col min="13" max="13" width="10.42578125" style="1" customWidth="1"/>
    <col min="14" max="14" width="2.85546875" style="1" bestFit="1" customWidth="1"/>
    <col min="15" max="15" width="7.42578125" style="1" customWidth="1"/>
    <col min="16" max="16" width="2.85546875" style="1" bestFit="1" customWidth="1"/>
    <col min="17" max="18" width="3.7109375" style="1" customWidth="1"/>
    <col min="19" max="19" width="10.7109375" style="1" customWidth="1"/>
    <col min="20" max="16384" width="11.42578125" style="1"/>
  </cols>
  <sheetData>
    <row r="1" spans="1:23" s="43" customFormat="1" ht="15">
      <c r="A1" s="231" t="s">
        <v>118</v>
      </c>
      <c r="B1" s="231"/>
      <c r="C1" s="231"/>
      <c r="D1" s="231"/>
      <c r="E1" s="231"/>
      <c r="F1" s="231"/>
      <c r="G1" s="231"/>
      <c r="H1" s="231"/>
      <c r="I1" s="231"/>
      <c r="J1" s="231"/>
      <c r="K1" s="231"/>
      <c r="L1" s="231"/>
      <c r="M1" s="231"/>
      <c r="N1" s="231"/>
      <c r="O1" s="231"/>
      <c r="P1" s="231"/>
      <c r="S1" s="126" t="s">
        <v>188</v>
      </c>
    </row>
    <row r="2" spans="1:23" s="43" customFormat="1" ht="15">
      <c r="A2" s="231" t="s">
        <v>217</v>
      </c>
      <c r="B2" s="231"/>
      <c r="C2" s="231"/>
      <c r="D2" s="231"/>
      <c r="E2" s="231"/>
      <c r="F2" s="231"/>
      <c r="G2" s="231"/>
      <c r="H2" s="231"/>
      <c r="I2" s="231"/>
      <c r="J2" s="231"/>
      <c r="K2" s="231"/>
      <c r="L2" s="231"/>
      <c r="M2" s="231"/>
      <c r="N2" s="231"/>
      <c r="O2" s="231"/>
      <c r="P2" s="231"/>
    </row>
    <row r="3" spans="1:23" s="44" customFormat="1" ht="15" customHeight="1">
      <c r="A3" s="267" t="s">
        <v>208</v>
      </c>
      <c r="B3" s="267"/>
      <c r="C3" s="267"/>
      <c r="D3" s="267"/>
      <c r="E3" s="267"/>
      <c r="F3" s="267"/>
      <c r="G3" s="267"/>
      <c r="H3" s="267"/>
      <c r="I3" s="267"/>
      <c r="J3" s="267"/>
      <c r="K3" s="267"/>
      <c r="L3" s="267"/>
      <c r="M3" s="267"/>
      <c r="N3" s="267"/>
      <c r="O3" s="267"/>
      <c r="P3" s="267"/>
      <c r="Q3" s="55"/>
      <c r="R3" s="55"/>
    </row>
    <row r="4" spans="1:23" s="14" customFormat="1" ht="6.95" customHeight="1" thickBot="1">
      <c r="A4" s="15"/>
      <c r="B4" s="15"/>
      <c r="C4" s="15"/>
      <c r="D4" s="69"/>
      <c r="E4" s="69"/>
      <c r="F4" s="69"/>
      <c r="G4" s="69"/>
      <c r="H4" s="69"/>
      <c r="I4" s="69"/>
      <c r="J4" s="69"/>
      <c r="K4" s="69"/>
      <c r="L4" s="15"/>
      <c r="M4" s="15"/>
      <c r="N4" s="15"/>
      <c r="O4" s="15"/>
      <c r="P4" s="15"/>
      <c r="Q4" s="39"/>
      <c r="R4" s="39"/>
    </row>
    <row r="5" spans="1:23" ht="6" customHeight="1"/>
    <row r="6" spans="1:23">
      <c r="A6" s="229" t="s">
        <v>92</v>
      </c>
      <c r="B6" s="229"/>
      <c r="C6" s="229"/>
      <c r="D6" s="219" t="s">
        <v>165</v>
      </c>
      <c r="E6" s="219"/>
      <c r="F6" s="219"/>
      <c r="G6" s="219"/>
      <c r="H6" s="219"/>
      <c r="I6" s="219"/>
      <c r="K6" s="220" t="s">
        <v>166</v>
      </c>
      <c r="L6" s="220"/>
      <c r="M6" s="220"/>
      <c r="N6" s="220"/>
      <c r="O6" s="220"/>
      <c r="P6" s="220"/>
    </row>
    <row r="7" spans="1:23" ht="6" customHeight="1">
      <c r="A7" s="229"/>
      <c r="B7" s="229"/>
      <c r="C7" s="229"/>
      <c r="D7" s="74"/>
      <c r="E7" s="74"/>
      <c r="F7" s="74"/>
      <c r="G7" s="74"/>
      <c r="H7" s="74"/>
      <c r="I7" s="74"/>
      <c r="K7" s="74"/>
      <c r="L7" s="6"/>
      <c r="M7" s="6"/>
      <c r="N7" s="6"/>
      <c r="O7" s="6"/>
      <c r="P7" s="6"/>
      <c r="Q7" s="7"/>
    </row>
    <row r="8" spans="1:23" ht="6" customHeight="1">
      <c r="A8" s="229"/>
      <c r="B8" s="229"/>
      <c r="C8" s="229"/>
      <c r="D8" s="75"/>
      <c r="E8" s="75"/>
      <c r="F8" s="75"/>
      <c r="G8" s="75"/>
      <c r="H8" s="75"/>
      <c r="I8" s="75"/>
      <c r="K8" s="75"/>
      <c r="L8" s="7"/>
      <c r="M8" s="7"/>
      <c r="N8" s="7"/>
      <c r="O8" s="7"/>
      <c r="P8" s="7"/>
      <c r="Q8" s="7"/>
    </row>
    <row r="9" spans="1:23" ht="25.5" customHeight="1">
      <c r="A9" s="229"/>
      <c r="B9" s="229"/>
      <c r="C9" s="229"/>
      <c r="D9" s="268" t="s">
        <v>0</v>
      </c>
      <c r="E9" s="268"/>
      <c r="F9" s="269" t="s">
        <v>101</v>
      </c>
      <c r="G9" s="269"/>
      <c r="H9" s="269"/>
      <c r="I9" s="269"/>
      <c r="J9" s="183"/>
      <c r="K9" s="223" t="s">
        <v>0</v>
      </c>
      <c r="L9" s="223"/>
      <c r="M9" s="266" t="s">
        <v>101</v>
      </c>
      <c r="N9" s="266"/>
      <c r="O9" s="266"/>
      <c r="P9" s="266"/>
      <c r="Q9" s="56"/>
      <c r="R9" s="56"/>
    </row>
    <row r="10" spans="1:23" ht="6" customHeight="1">
      <c r="A10" s="229"/>
      <c r="B10" s="229"/>
      <c r="C10" s="229"/>
      <c r="D10" s="268"/>
      <c r="E10" s="268"/>
      <c r="F10" s="177"/>
      <c r="G10" s="177"/>
      <c r="H10" s="177"/>
      <c r="I10" s="177"/>
      <c r="J10" s="182"/>
      <c r="K10" s="223"/>
      <c r="L10" s="223"/>
      <c r="M10" s="4"/>
      <c r="N10" s="4"/>
      <c r="O10" s="4"/>
      <c r="P10" s="4"/>
      <c r="Q10" s="16"/>
      <c r="R10" s="16"/>
    </row>
    <row r="11" spans="1:23" ht="6" customHeight="1">
      <c r="A11" s="229"/>
      <c r="B11" s="229"/>
      <c r="C11" s="229"/>
      <c r="D11" s="268"/>
      <c r="E11" s="268"/>
      <c r="F11" s="182"/>
      <c r="G11" s="182"/>
      <c r="H11" s="182"/>
      <c r="I11" s="188"/>
      <c r="J11" s="188"/>
      <c r="K11" s="223"/>
      <c r="L11" s="223"/>
      <c r="M11" s="16"/>
      <c r="N11" s="16"/>
      <c r="O11" s="16"/>
      <c r="P11" s="25"/>
      <c r="Q11" s="25"/>
      <c r="R11" s="25"/>
    </row>
    <row r="12" spans="1:23" ht="12.75" customHeight="1">
      <c r="A12" s="229"/>
      <c r="B12" s="229"/>
      <c r="C12" s="229"/>
      <c r="D12" s="268"/>
      <c r="E12" s="268"/>
      <c r="F12" s="225" t="s">
        <v>126</v>
      </c>
      <c r="G12" s="225"/>
      <c r="H12" s="225" t="s">
        <v>127</v>
      </c>
      <c r="I12" s="225"/>
      <c r="J12" s="170"/>
      <c r="K12" s="223"/>
      <c r="L12" s="223"/>
      <c r="M12" s="226" t="s">
        <v>126</v>
      </c>
      <c r="N12" s="226"/>
      <c r="O12" s="226" t="s">
        <v>127</v>
      </c>
      <c r="P12" s="226"/>
      <c r="Q12" s="38"/>
      <c r="R12" s="38"/>
    </row>
    <row r="13" spans="1:23" ht="6" customHeight="1">
      <c r="A13" s="6"/>
      <c r="B13" s="6"/>
      <c r="C13" s="6"/>
      <c r="D13" s="74"/>
      <c r="E13" s="74"/>
      <c r="F13" s="74"/>
      <c r="G13" s="74"/>
      <c r="H13" s="74"/>
      <c r="I13" s="74"/>
      <c r="J13" s="74"/>
      <c r="K13" s="74"/>
      <c r="L13" s="6"/>
      <c r="M13" s="6"/>
      <c r="N13" s="6"/>
      <c r="O13" s="6"/>
      <c r="P13" s="6"/>
      <c r="Q13" s="7"/>
      <c r="R13" s="7"/>
    </row>
    <row r="14" spans="1:23" ht="6" customHeight="1"/>
    <row r="15" spans="1:23" s="8" customFormat="1">
      <c r="A15" s="241" t="s">
        <v>33</v>
      </c>
      <c r="B15" s="241"/>
      <c r="C15" s="241"/>
      <c r="D15" s="198">
        <v>279805</v>
      </c>
      <c r="E15" s="64"/>
      <c r="F15" s="64">
        <v>144093</v>
      </c>
      <c r="G15" s="64"/>
      <c r="H15" s="64">
        <v>135712</v>
      </c>
      <c r="I15" s="76"/>
      <c r="J15" s="76"/>
      <c r="K15" s="67">
        <f>M15+O15</f>
        <v>100</v>
      </c>
      <c r="L15" s="76"/>
      <c r="M15" s="67">
        <f>F15/D15*100</f>
        <v>51.497650149211061</v>
      </c>
      <c r="N15" s="110"/>
      <c r="O15" s="67">
        <f>H15/D15*100</f>
        <v>48.502349850788946</v>
      </c>
      <c r="P15" s="76"/>
      <c r="Q15" s="22"/>
      <c r="R15" s="22"/>
    </row>
    <row r="16" spans="1:23" ht="12.75" customHeight="1">
      <c r="B16" s="265" t="s">
        <v>34</v>
      </c>
      <c r="C16" s="265"/>
      <c r="D16" s="76">
        <v>153242</v>
      </c>
      <c r="E16" s="76"/>
      <c r="F16" s="76">
        <v>102699</v>
      </c>
      <c r="G16" s="76"/>
      <c r="H16" s="76">
        <v>50543</v>
      </c>
      <c r="I16" s="76"/>
      <c r="J16" s="76"/>
      <c r="K16" s="65">
        <f>M16+O16</f>
        <v>100</v>
      </c>
      <c r="L16" s="76"/>
      <c r="M16" s="65">
        <f>F16/D16*100</f>
        <v>67.017527831795462</v>
      </c>
      <c r="N16" s="76"/>
      <c r="O16" s="65">
        <f>H16/D16*100</f>
        <v>32.982472168204538</v>
      </c>
      <c r="P16" s="76"/>
      <c r="Q16" s="22"/>
      <c r="R16" s="22"/>
      <c r="S16" s="216"/>
      <c r="T16" s="216"/>
      <c r="U16" s="216"/>
      <c r="V16" s="216"/>
      <c r="W16" s="216"/>
    </row>
    <row r="17" spans="1:23">
      <c r="B17" s="265" t="s">
        <v>35</v>
      </c>
      <c r="C17" s="265"/>
      <c r="D17" s="76">
        <v>126563</v>
      </c>
      <c r="E17" s="76"/>
      <c r="F17" s="76">
        <v>41394</v>
      </c>
      <c r="G17" s="76"/>
      <c r="H17" s="76">
        <v>85169</v>
      </c>
      <c r="I17" s="76"/>
      <c r="J17" s="76"/>
      <c r="K17" s="65">
        <f>M17+O17</f>
        <v>100</v>
      </c>
      <c r="L17" s="76"/>
      <c r="M17" s="65">
        <f>F17/D17*100</f>
        <v>32.706241160528748</v>
      </c>
      <c r="N17" s="76"/>
      <c r="O17" s="65">
        <f>H17/D17*100</f>
        <v>67.293758839471252</v>
      </c>
      <c r="P17" s="76"/>
      <c r="Q17" s="22"/>
      <c r="R17" s="22"/>
      <c r="S17" s="216"/>
      <c r="T17" s="216"/>
      <c r="U17" s="216"/>
      <c r="V17" s="216"/>
      <c r="W17" s="216"/>
    </row>
    <row r="18" spans="1:23" ht="6.95" customHeight="1">
      <c r="B18" s="40"/>
      <c r="C18" s="40"/>
      <c r="D18" s="76"/>
      <c r="E18" s="76"/>
      <c r="F18" s="76"/>
      <c r="G18" s="76"/>
      <c r="H18" s="76"/>
      <c r="I18" s="76"/>
      <c r="J18" s="76"/>
      <c r="K18" s="76"/>
      <c r="L18" s="76"/>
      <c r="M18" s="65"/>
      <c r="N18" s="76"/>
      <c r="O18" s="65"/>
      <c r="P18" s="76"/>
      <c r="Q18" s="22"/>
      <c r="R18" s="22"/>
      <c r="S18" s="216"/>
      <c r="T18" s="216"/>
      <c r="U18" s="216"/>
      <c r="V18" s="216"/>
      <c r="W18" s="216"/>
    </row>
    <row r="19" spans="1:23" s="8" customFormat="1">
      <c r="A19" s="241" t="s">
        <v>84</v>
      </c>
      <c r="B19" s="241"/>
      <c r="C19" s="241"/>
      <c r="D19" s="198">
        <v>279806</v>
      </c>
      <c r="E19" s="64"/>
      <c r="F19" s="64">
        <v>144094</v>
      </c>
      <c r="G19" s="64"/>
      <c r="H19" s="64">
        <v>135712</v>
      </c>
      <c r="I19" s="76"/>
      <c r="J19" s="76"/>
      <c r="K19" s="67">
        <f t="shared" ref="K19:K24" si="0">M19+O19</f>
        <v>100</v>
      </c>
      <c r="L19" s="76"/>
      <c r="M19" s="67">
        <f t="shared" ref="M19:M24" si="1">F19/D19*100</f>
        <v>51.497823491990879</v>
      </c>
      <c r="N19" s="110"/>
      <c r="O19" s="67">
        <f t="shared" ref="O19:O24" si="2">H19/D19*100</f>
        <v>48.502176508009121</v>
      </c>
      <c r="P19" s="76"/>
      <c r="Q19" s="22"/>
      <c r="R19" s="22"/>
      <c r="S19" s="216"/>
      <c r="T19" s="216"/>
      <c r="U19" s="216"/>
      <c r="V19" s="216"/>
      <c r="W19" s="216"/>
    </row>
    <row r="20" spans="1:23">
      <c r="B20" s="265" t="s">
        <v>73</v>
      </c>
      <c r="C20" s="265"/>
      <c r="D20" s="76">
        <v>21549</v>
      </c>
      <c r="E20" s="76"/>
      <c r="F20" s="76">
        <v>7306</v>
      </c>
      <c r="G20" s="76"/>
      <c r="H20" s="76">
        <v>14243</v>
      </c>
      <c r="I20" s="76"/>
      <c r="J20" s="76"/>
      <c r="K20" s="65">
        <f t="shared" si="0"/>
        <v>100</v>
      </c>
      <c r="L20" s="76"/>
      <c r="M20" s="65">
        <f t="shared" si="1"/>
        <v>33.904125481460859</v>
      </c>
      <c r="N20" s="76"/>
      <c r="O20" s="65">
        <f t="shared" si="2"/>
        <v>66.095874518539148</v>
      </c>
      <c r="P20" s="76"/>
      <c r="Q20" s="22"/>
      <c r="R20" s="22"/>
      <c r="S20" s="216"/>
      <c r="T20" s="216"/>
      <c r="U20" s="216"/>
      <c r="V20" s="216"/>
      <c r="W20" s="216"/>
    </row>
    <row r="21" spans="1:23">
      <c r="B21" s="265" t="s">
        <v>66</v>
      </c>
      <c r="C21" s="265"/>
      <c r="D21" s="76">
        <v>87568</v>
      </c>
      <c r="E21" s="76"/>
      <c r="F21" s="76">
        <v>54218</v>
      </c>
      <c r="G21" s="76"/>
      <c r="H21" s="76">
        <v>33350</v>
      </c>
      <c r="I21" s="76"/>
      <c r="J21" s="76"/>
      <c r="K21" s="65">
        <f t="shared" si="0"/>
        <v>100</v>
      </c>
      <c r="L21" s="76"/>
      <c r="M21" s="65">
        <f t="shared" si="1"/>
        <v>61.915311529325777</v>
      </c>
      <c r="N21" s="76"/>
      <c r="O21" s="65">
        <f t="shared" si="2"/>
        <v>38.084688470674216</v>
      </c>
      <c r="P21" s="76"/>
      <c r="Q21" s="22"/>
      <c r="R21" s="22"/>
      <c r="S21" s="216"/>
      <c r="T21" s="216"/>
      <c r="U21" s="216"/>
      <c r="V21" s="216"/>
      <c r="W21" s="216"/>
    </row>
    <row r="22" spans="1:23">
      <c r="B22" s="265" t="s">
        <v>67</v>
      </c>
      <c r="C22" s="265"/>
      <c r="D22" s="76">
        <v>53871</v>
      </c>
      <c r="E22" s="76"/>
      <c r="F22" s="76">
        <v>41689</v>
      </c>
      <c r="G22" s="76"/>
      <c r="H22" s="76">
        <v>12182</v>
      </c>
      <c r="I22" s="76"/>
      <c r="J22" s="76"/>
      <c r="K22" s="65">
        <f t="shared" si="0"/>
        <v>100</v>
      </c>
      <c r="L22" s="65"/>
      <c r="M22" s="65">
        <f t="shared" si="1"/>
        <v>77.386720127712493</v>
      </c>
      <c r="N22" s="76"/>
      <c r="O22" s="65">
        <f t="shared" si="2"/>
        <v>22.613279872287499</v>
      </c>
      <c r="P22" s="76"/>
      <c r="Q22" s="22"/>
      <c r="R22" s="22"/>
      <c r="S22" s="216"/>
      <c r="T22" s="216"/>
      <c r="U22" s="216"/>
      <c r="V22" s="216"/>
      <c r="W22" s="216"/>
    </row>
    <row r="23" spans="1:23">
      <c r="B23" s="265" t="s">
        <v>68</v>
      </c>
      <c r="C23" s="265"/>
      <c r="D23" s="76">
        <v>48518</v>
      </c>
      <c r="E23" s="76"/>
      <c r="F23" s="76">
        <v>28919</v>
      </c>
      <c r="G23" s="76"/>
      <c r="H23" s="76">
        <v>19599</v>
      </c>
      <c r="I23" s="76"/>
      <c r="J23" s="76"/>
      <c r="K23" s="65">
        <f t="shared" si="0"/>
        <v>100</v>
      </c>
      <c r="L23" s="65"/>
      <c r="M23" s="65">
        <f t="shared" si="1"/>
        <v>59.604682798136778</v>
      </c>
      <c r="N23" s="76"/>
      <c r="O23" s="65">
        <f t="shared" si="2"/>
        <v>40.395317201863222</v>
      </c>
      <c r="P23" s="76"/>
      <c r="Q23" s="22"/>
      <c r="R23" s="22"/>
      <c r="S23" s="216"/>
      <c r="T23" s="216"/>
      <c r="U23" s="216"/>
      <c r="V23" s="216"/>
      <c r="W23" s="216"/>
    </row>
    <row r="24" spans="1:23">
      <c r="B24" s="265" t="s">
        <v>93</v>
      </c>
      <c r="C24" s="265"/>
      <c r="D24" s="76">
        <v>68300</v>
      </c>
      <c r="E24" s="76"/>
      <c r="F24" s="76">
        <v>11962</v>
      </c>
      <c r="G24" s="76"/>
      <c r="H24" s="76">
        <v>56338</v>
      </c>
      <c r="I24" s="76"/>
      <c r="J24" s="76"/>
      <c r="K24" s="65">
        <f t="shared" si="0"/>
        <v>100</v>
      </c>
      <c r="L24" s="76"/>
      <c r="M24" s="65">
        <f t="shared" si="1"/>
        <v>17.513909224011712</v>
      </c>
      <c r="N24" s="76"/>
      <c r="O24" s="65">
        <f t="shared" si="2"/>
        <v>82.486090775988288</v>
      </c>
      <c r="P24" s="76"/>
      <c r="Q24" s="22"/>
      <c r="R24" s="22"/>
      <c r="S24" s="216"/>
      <c r="T24" s="216"/>
      <c r="U24" s="216"/>
      <c r="V24" s="216"/>
      <c r="W24" s="216"/>
    </row>
    <row r="25" spans="1:23">
      <c r="B25" s="95" t="s">
        <v>29</v>
      </c>
      <c r="D25" s="76"/>
      <c r="E25" s="76"/>
      <c r="F25" s="76"/>
      <c r="G25" s="76"/>
      <c r="H25" s="76"/>
      <c r="I25" s="76"/>
      <c r="J25" s="76"/>
      <c r="K25" s="92" t="s">
        <v>167</v>
      </c>
      <c r="L25" s="76"/>
      <c r="M25" s="91" t="s">
        <v>167</v>
      </c>
      <c r="N25" s="76"/>
      <c r="O25" s="91" t="s">
        <v>167</v>
      </c>
      <c r="P25" s="76"/>
      <c r="Q25" s="22"/>
      <c r="R25" s="22"/>
      <c r="S25" s="216"/>
      <c r="T25" s="216"/>
      <c r="U25" s="216"/>
      <c r="V25" s="216"/>
      <c r="W25" s="216"/>
    </row>
    <row r="26" spans="1:23" ht="12.75" customHeight="1">
      <c r="B26" s="95"/>
      <c r="D26" s="76"/>
      <c r="E26" s="76"/>
      <c r="F26" s="76"/>
      <c r="G26" s="76"/>
      <c r="H26" s="76"/>
      <c r="I26" s="76"/>
      <c r="J26" s="76"/>
      <c r="K26" s="76"/>
      <c r="L26" s="76"/>
      <c r="M26" s="76"/>
      <c r="N26" s="76"/>
      <c r="O26" s="76"/>
      <c r="P26" s="76"/>
      <c r="Q26" s="22"/>
      <c r="R26" s="22"/>
      <c r="S26" s="216"/>
      <c r="T26" s="216"/>
      <c r="U26" s="216"/>
      <c r="V26" s="216"/>
      <c r="W26" s="216"/>
    </row>
    <row r="27" spans="1:23" s="8" customFormat="1">
      <c r="A27" s="241" t="s">
        <v>37</v>
      </c>
      <c r="B27" s="241"/>
      <c r="C27" s="241"/>
      <c r="D27" s="198">
        <v>279804</v>
      </c>
      <c r="E27" s="64"/>
      <c r="F27" s="64">
        <v>144093</v>
      </c>
      <c r="G27" s="64"/>
      <c r="H27" s="64">
        <v>135711</v>
      </c>
      <c r="I27" s="76" t="s">
        <v>189</v>
      </c>
      <c r="J27" s="76"/>
      <c r="K27" s="67">
        <f>M27+O27</f>
        <v>100</v>
      </c>
      <c r="L27" s="67"/>
      <c r="M27" s="67">
        <f t="shared" ref="M27:M33" si="3">F27/D27*100</f>
        <v>51.497834198224467</v>
      </c>
      <c r="N27" s="110"/>
      <c r="O27" s="67">
        <f t="shared" ref="O27:O33" si="4">H27/D27*100</f>
        <v>48.502165801775526</v>
      </c>
      <c r="P27" s="76"/>
      <c r="Q27" s="22"/>
      <c r="R27" s="22"/>
    </row>
    <row r="28" spans="1:23">
      <c r="B28" s="265" t="s">
        <v>38</v>
      </c>
      <c r="C28" s="265"/>
      <c r="D28" s="76">
        <v>11091</v>
      </c>
      <c r="E28" s="76" t="s">
        <v>189</v>
      </c>
      <c r="F28" s="76">
        <v>3127</v>
      </c>
      <c r="G28" s="206" t="s">
        <v>74</v>
      </c>
      <c r="H28" s="76">
        <v>7964</v>
      </c>
      <c r="I28" s="76" t="s">
        <v>189</v>
      </c>
      <c r="J28" s="76"/>
      <c r="K28" s="65">
        <f t="shared" ref="K28:K33" si="5">M28+O28</f>
        <v>100</v>
      </c>
      <c r="L28" s="65"/>
      <c r="M28" s="65">
        <f t="shared" si="3"/>
        <v>28.194031196465602</v>
      </c>
      <c r="N28" s="76"/>
      <c r="O28" s="65">
        <f t="shared" si="4"/>
        <v>71.805968803534398</v>
      </c>
      <c r="P28" s="76"/>
      <c r="Q28" s="22"/>
      <c r="R28" s="22"/>
    </row>
    <row r="29" spans="1:23">
      <c r="B29" s="265" t="s">
        <v>39</v>
      </c>
      <c r="C29" s="265"/>
      <c r="D29" s="76">
        <v>18093</v>
      </c>
      <c r="E29" s="76" t="s">
        <v>189</v>
      </c>
      <c r="F29" s="76">
        <v>4411</v>
      </c>
      <c r="G29" s="76" t="s">
        <v>189</v>
      </c>
      <c r="H29" s="76">
        <v>13682</v>
      </c>
      <c r="I29" s="76" t="s">
        <v>189</v>
      </c>
      <c r="J29" s="76"/>
      <c r="K29" s="65">
        <f t="shared" si="5"/>
        <v>100</v>
      </c>
      <c r="L29" s="65"/>
      <c r="M29" s="65">
        <f t="shared" si="3"/>
        <v>24.379594318244624</v>
      </c>
      <c r="N29" s="76"/>
      <c r="O29" s="65">
        <f t="shared" si="4"/>
        <v>75.620405681755372</v>
      </c>
      <c r="P29" s="76"/>
      <c r="Q29" s="22"/>
      <c r="R29" s="22"/>
    </row>
    <row r="30" spans="1:23">
      <c r="B30" s="265" t="s">
        <v>40</v>
      </c>
      <c r="C30" s="265"/>
      <c r="D30" s="76">
        <v>30757</v>
      </c>
      <c r="E30" s="76" t="s">
        <v>189</v>
      </c>
      <c r="F30" s="76">
        <v>17905</v>
      </c>
      <c r="G30" s="76" t="s">
        <v>189</v>
      </c>
      <c r="H30" s="76">
        <v>12852</v>
      </c>
      <c r="I30" s="76" t="s">
        <v>189</v>
      </c>
      <c r="J30" s="76"/>
      <c r="K30" s="65">
        <f t="shared" si="5"/>
        <v>100</v>
      </c>
      <c r="L30" s="65"/>
      <c r="M30" s="65">
        <f t="shared" si="3"/>
        <v>58.214390220112499</v>
      </c>
      <c r="N30" s="76"/>
      <c r="O30" s="65">
        <f t="shared" si="4"/>
        <v>41.785609779887508</v>
      </c>
      <c r="P30" s="76"/>
      <c r="Q30" s="22"/>
      <c r="R30" s="22"/>
    </row>
    <row r="31" spans="1:23">
      <c r="B31" s="265" t="s">
        <v>69</v>
      </c>
      <c r="C31" s="265"/>
      <c r="D31" s="76">
        <v>84276</v>
      </c>
      <c r="E31" s="76" t="s">
        <v>189</v>
      </c>
      <c r="F31" s="76">
        <v>48882</v>
      </c>
      <c r="G31" s="76" t="s">
        <v>189</v>
      </c>
      <c r="H31" s="76">
        <v>35394</v>
      </c>
      <c r="I31" s="76" t="s">
        <v>189</v>
      </c>
      <c r="J31" s="76"/>
      <c r="K31" s="65">
        <f t="shared" si="5"/>
        <v>100</v>
      </c>
      <c r="L31" s="65"/>
      <c r="M31" s="65">
        <f t="shared" si="3"/>
        <v>58.002278228677206</v>
      </c>
      <c r="N31" s="76"/>
      <c r="O31" s="65">
        <f t="shared" si="4"/>
        <v>41.997721771322801</v>
      </c>
      <c r="P31" s="76"/>
      <c r="Q31" s="22"/>
      <c r="R31" s="22"/>
    </row>
    <row r="32" spans="1:23">
      <c r="B32" s="265" t="s">
        <v>157</v>
      </c>
      <c r="C32" s="265"/>
      <c r="D32" s="76">
        <v>70062</v>
      </c>
      <c r="E32" s="76" t="s">
        <v>189</v>
      </c>
      <c r="F32" s="76">
        <v>40000</v>
      </c>
      <c r="G32" s="76" t="s">
        <v>189</v>
      </c>
      <c r="H32" s="76">
        <v>30062</v>
      </c>
      <c r="I32" s="76" t="s">
        <v>189</v>
      </c>
      <c r="J32" s="76"/>
      <c r="K32" s="65">
        <f t="shared" si="5"/>
        <v>100</v>
      </c>
      <c r="L32" s="65"/>
      <c r="M32" s="65">
        <f t="shared" si="3"/>
        <v>57.092289686277866</v>
      </c>
      <c r="N32" s="76"/>
      <c r="O32" s="65">
        <f t="shared" si="4"/>
        <v>42.907710313722127</v>
      </c>
      <c r="P32" s="76"/>
      <c r="Q32" s="22"/>
      <c r="R32" s="22"/>
    </row>
    <row r="33" spans="1:32">
      <c r="B33" s="40" t="s">
        <v>158</v>
      </c>
      <c r="C33" s="40"/>
      <c r="D33" s="76">
        <v>65380</v>
      </c>
      <c r="E33" s="76" t="s">
        <v>189</v>
      </c>
      <c r="F33" s="76">
        <v>29768</v>
      </c>
      <c r="G33" s="76" t="s">
        <v>189</v>
      </c>
      <c r="H33" s="76">
        <v>35612</v>
      </c>
      <c r="I33" s="76" t="s">
        <v>189</v>
      </c>
      <c r="J33" s="76"/>
      <c r="K33" s="65">
        <f t="shared" si="5"/>
        <v>100</v>
      </c>
      <c r="L33" s="65"/>
      <c r="M33" s="65">
        <f t="shared" si="3"/>
        <v>45.530743346589169</v>
      </c>
      <c r="N33" s="76"/>
      <c r="O33" s="65">
        <f t="shared" si="4"/>
        <v>54.469256653410824</v>
      </c>
      <c r="P33" s="76"/>
      <c r="Q33" s="22"/>
      <c r="R33" s="22"/>
    </row>
    <row r="34" spans="1:32">
      <c r="B34" s="115" t="s">
        <v>29</v>
      </c>
      <c r="C34" s="114"/>
      <c r="D34" s="76">
        <v>145</v>
      </c>
      <c r="E34" s="206" t="s">
        <v>74</v>
      </c>
      <c r="F34" s="76">
        <v>0</v>
      </c>
      <c r="G34" s="206"/>
      <c r="H34" s="76">
        <v>145</v>
      </c>
      <c r="I34" s="206" t="s">
        <v>74</v>
      </c>
      <c r="J34" s="76"/>
      <c r="K34" s="92" t="s">
        <v>167</v>
      </c>
      <c r="L34" s="65"/>
      <c r="M34" s="91" t="s">
        <v>167</v>
      </c>
      <c r="N34" s="65"/>
      <c r="O34" s="91" t="s">
        <v>167</v>
      </c>
      <c r="P34" s="76"/>
      <c r="Q34" s="22"/>
      <c r="R34" s="22"/>
    </row>
    <row r="35" spans="1:32" ht="6" customHeight="1" thickBot="1">
      <c r="A35" s="2"/>
      <c r="B35" s="2"/>
      <c r="C35" s="2"/>
      <c r="D35" s="81"/>
      <c r="E35" s="81"/>
      <c r="F35" s="81"/>
      <c r="G35" s="81"/>
      <c r="H35" s="81"/>
      <c r="I35" s="81"/>
      <c r="J35" s="81"/>
      <c r="K35" s="81"/>
      <c r="L35" s="2"/>
      <c r="M35" s="2"/>
      <c r="N35" s="2"/>
      <c r="O35" s="2"/>
      <c r="P35" s="2"/>
      <c r="Q35" s="7"/>
      <c r="R35" s="7"/>
    </row>
    <row r="36" spans="1:32" s="9" customFormat="1" ht="6" customHeight="1">
      <c r="D36" s="82"/>
      <c r="E36" s="82"/>
      <c r="F36" s="82"/>
      <c r="G36" s="82"/>
      <c r="H36" s="82"/>
      <c r="I36" s="82"/>
      <c r="J36" s="82"/>
      <c r="K36" s="82"/>
    </row>
    <row r="37" spans="1:32" s="9" customFormat="1" ht="11.25">
      <c r="A37" s="30" t="s">
        <v>42</v>
      </c>
      <c r="B37" s="190"/>
      <c r="C37" s="236"/>
      <c r="D37" s="236"/>
      <c r="E37" s="236"/>
      <c r="F37" s="236"/>
      <c r="G37" s="236"/>
      <c r="H37" s="236"/>
      <c r="I37" s="236"/>
      <c r="J37" s="236"/>
      <c r="K37" s="236"/>
      <c r="L37" s="236"/>
      <c r="M37" s="236"/>
      <c r="N37" s="236"/>
      <c r="O37" s="236"/>
      <c r="P37" s="236"/>
    </row>
    <row r="38" spans="1:32" s="9" customFormat="1" ht="11.25">
      <c r="A38" s="30"/>
      <c r="B38" s="190"/>
      <c r="C38" s="236"/>
      <c r="D38" s="236"/>
      <c r="E38" s="236"/>
      <c r="F38" s="236"/>
      <c r="G38" s="236"/>
      <c r="H38" s="236"/>
      <c r="I38" s="236"/>
      <c r="J38" s="236"/>
      <c r="K38" s="236"/>
      <c r="L38" s="236"/>
      <c r="M38" s="236"/>
      <c r="N38" s="236"/>
      <c r="O38" s="236"/>
      <c r="P38" s="236"/>
    </row>
    <row r="39" spans="1:32" s="9" customFormat="1" ht="20.25" customHeight="1">
      <c r="A39" s="30"/>
      <c r="B39" s="35">
        <v>1</v>
      </c>
      <c r="C39" s="263" t="s">
        <v>128</v>
      </c>
      <c r="D39" s="263"/>
      <c r="E39" s="263"/>
      <c r="F39" s="263"/>
      <c r="G39" s="263"/>
      <c r="H39" s="263"/>
      <c r="I39" s="263"/>
      <c r="J39" s="263"/>
      <c r="K39" s="263"/>
      <c r="L39" s="263"/>
      <c r="M39" s="263"/>
      <c r="N39" s="263"/>
      <c r="O39" s="263"/>
      <c r="P39" s="263"/>
      <c r="Q39" s="54"/>
      <c r="R39" s="54"/>
    </row>
    <row r="40" spans="1:32" s="9" customFormat="1" ht="11.25">
      <c r="B40" s="23">
        <v>0</v>
      </c>
      <c r="C40" s="239" t="s">
        <v>36</v>
      </c>
      <c r="D40" s="239"/>
      <c r="E40" s="239"/>
      <c r="F40" s="239"/>
      <c r="G40" s="239"/>
      <c r="H40" s="239"/>
      <c r="I40" s="239"/>
      <c r="J40" s="175"/>
      <c r="K40" s="175"/>
      <c r="L40" s="31"/>
      <c r="M40" s="31"/>
      <c r="N40" s="31"/>
      <c r="O40" s="31"/>
      <c r="P40" s="31"/>
      <c r="Q40" s="31"/>
      <c r="R40" s="31"/>
      <c r="S40" s="31"/>
      <c r="T40" s="31"/>
      <c r="U40" s="31"/>
      <c r="V40" s="31"/>
      <c r="W40" s="31"/>
      <c r="X40" s="31"/>
      <c r="Y40" s="31"/>
      <c r="Z40" s="31"/>
      <c r="AA40" s="31"/>
      <c r="AB40" s="31"/>
      <c r="AC40" s="31"/>
      <c r="AD40" s="31"/>
      <c r="AE40" s="31"/>
      <c r="AF40" s="31"/>
    </row>
    <row r="41" spans="1:32" s="9" customFormat="1" ht="11.25">
      <c r="B41" s="12" t="s">
        <v>74</v>
      </c>
      <c r="C41" s="239" t="s">
        <v>156</v>
      </c>
      <c r="D41" s="239"/>
      <c r="E41" s="239"/>
      <c r="F41" s="239"/>
      <c r="G41" s="239"/>
      <c r="H41" s="239"/>
      <c r="I41" s="239"/>
      <c r="J41" s="175"/>
      <c r="K41" s="175"/>
      <c r="L41" s="31"/>
      <c r="M41" s="31"/>
      <c r="N41" s="31"/>
      <c r="O41" s="31"/>
      <c r="P41" s="31"/>
      <c r="Q41" s="31"/>
      <c r="R41" s="31"/>
    </row>
    <row r="42" spans="1:32">
      <c r="B42" s="12" t="s">
        <v>167</v>
      </c>
      <c r="C42" s="239" t="s">
        <v>168</v>
      </c>
      <c r="D42" s="239"/>
      <c r="E42" s="239"/>
      <c r="F42" s="239"/>
      <c r="G42" s="239"/>
      <c r="H42" s="239"/>
      <c r="I42" s="239"/>
      <c r="J42" s="239"/>
    </row>
    <row r="44" spans="1:32">
      <c r="A44" s="213" t="s">
        <v>220</v>
      </c>
      <c r="B44" s="95"/>
      <c r="C44" s="212"/>
      <c r="D44" s="147"/>
      <c r="E44" s="147"/>
      <c r="F44" s="147"/>
      <c r="G44" s="147"/>
      <c r="H44" s="147"/>
      <c r="I44" s="147"/>
      <c r="J44" s="147"/>
      <c r="K44" s="147"/>
      <c r="L44" s="147"/>
      <c r="M44" s="147"/>
      <c r="N44" s="147"/>
    </row>
    <row r="45" spans="1:32" ht="12.75" customHeight="1">
      <c r="A45" s="95"/>
      <c r="B45" s="234" t="s">
        <v>221</v>
      </c>
      <c r="C45" s="234"/>
      <c r="D45" s="234"/>
      <c r="E45" s="234"/>
      <c r="F45" s="234"/>
      <c r="G45" s="234"/>
      <c r="H45" s="234"/>
      <c r="I45" s="234"/>
      <c r="J45" s="234"/>
      <c r="K45" s="234"/>
      <c r="L45" s="234"/>
      <c r="M45" s="234"/>
      <c r="N45" s="234"/>
      <c r="O45" s="234"/>
      <c r="P45" s="234"/>
    </row>
    <row r="46" spans="1:32">
      <c r="A46" s="95"/>
      <c r="B46" s="234"/>
      <c r="C46" s="234"/>
      <c r="D46" s="234"/>
      <c r="E46" s="234"/>
      <c r="F46" s="234"/>
      <c r="G46" s="234"/>
      <c r="H46" s="234"/>
      <c r="I46" s="234"/>
      <c r="J46" s="234"/>
      <c r="K46" s="234"/>
      <c r="L46" s="234"/>
      <c r="M46" s="234"/>
      <c r="N46" s="234"/>
      <c r="O46" s="234"/>
      <c r="P46" s="234"/>
    </row>
    <row r="47" spans="1:32">
      <c r="A47" s="95"/>
      <c r="B47" s="234"/>
      <c r="C47" s="234"/>
      <c r="D47" s="234"/>
      <c r="E47" s="234"/>
      <c r="F47" s="234"/>
      <c r="G47" s="234"/>
      <c r="H47" s="234"/>
      <c r="I47" s="234"/>
      <c r="J47" s="234"/>
      <c r="K47" s="234"/>
      <c r="L47" s="234"/>
      <c r="M47" s="234"/>
      <c r="N47" s="234"/>
      <c r="O47" s="234"/>
      <c r="P47" s="234"/>
    </row>
  </sheetData>
  <mergeCells count="35">
    <mergeCell ref="B45:P47"/>
    <mergeCell ref="A1:P1"/>
    <mergeCell ref="B22:C22"/>
    <mergeCell ref="A2:P2"/>
    <mergeCell ref="A3:P3"/>
    <mergeCell ref="D9:E12"/>
    <mergeCell ref="F12:G12"/>
    <mergeCell ref="D6:I6"/>
    <mergeCell ref="B21:C21"/>
    <mergeCell ref="B16:C16"/>
    <mergeCell ref="A19:C19"/>
    <mergeCell ref="B20:C20"/>
    <mergeCell ref="A6:C12"/>
    <mergeCell ref="F9:I9"/>
    <mergeCell ref="K6:P6"/>
    <mergeCell ref="H12:I12"/>
    <mergeCell ref="A15:C15"/>
    <mergeCell ref="K9:L12"/>
    <mergeCell ref="M9:P9"/>
    <mergeCell ref="M12:N12"/>
    <mergeCell ref="O12:P12"/>
    <mergeCell ref="C41:I41"/>
    <mergeCell ref="B32:C32"/>
    <mergeCell ref="C42:J42"/>
    <mergeCell ref="C40:I40"/>
    <mergeCell ref="B30:C30"/>
    <mergeCell ref="C39:P39"/>
    <mergeCell ref="C37:P38"/>
    <mergeCell ref="B17:C17"/>
    <mergeCell ref="B28:C28"/>
    <mergeCell ref="A27:C27"/>
    <mergeCell ref="B24:C24"/>
    <mergeCell ref="B31:C31"/>
    <mergeCell ref="B29:C29"/>
    <mergeCell ref="B23:C23"/>
  </mergeCells>
  <phoneticPr fontId="0" type="noConversion"/>
  <hyperlinks>
    <hyperlink ref="S1" location="Índice!A1" display="Ir a Índice" xr:uid="{00000000-0004-0000-0E00-000000000000}"/>
  </hyperlinks>
  <printOptions horizontalCentered="1"/>
  <pageMargins left="0.78740157480314965" right="0.78740157480314965" top="1.3474015748031496" bottom="0.78740157480314965" header="0.39370078740157483" footer="0.39370078740157483"/>
  <pageSetup paperSize="9" scale="6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73"/>
  <sheetViews>
    <sheetView showGridLines="0" zoomScaleNormal="100" workbookViewId="0">
      <selection sqref="A1:P1"/>
    </sheetView>
  </sheetViews>
  <sheetFormatPr defaultColWidth="11.42578125" defaultRowHeight="12.75"/>
  <cols>
    <col min="1" max="1" width="5.7109375" style="66" customWidth="1"/>
    <col min="2" max="2" width="6.85546875" style="66" customWidth="1"/>
    <col min="3" max="3" width="22.7109375" style="66" customWidth="1"/>
    <col min="4" max="4" width="12.7109375" style="66" customWidth="1"/>
    <col min="5" max="5" width="3.7109375" style="66" customWidth="1"/>
    <col min="6" max="6" width="13.42578125" style="66" bestFit="1" customWidth="1"/>
    <col min="7" max="7" width="3.7109375" style="66" customWidth="1"/>
    <col min="8" max="8" width="12.7109375" style="66" customWidth="1"/>
    <col min="9" max="10" width="3.7109375" style="66" customWidth="1"/>
    <col min="11" max="11" width="9.28515625" style="66" customWidth="1"/>
    <col min="12" max="12" width="2.85546875" style="66" bestFit="1" customWidth="1"/>
    <col min="13" max="13" width="12.5703125" style="66" customWidth="1"/>
    <col min="14" max="14" width="2.85546875" style="66" bestFit="1" customWidth="1"/>
    <col min="15" max="15" width="11" style="66" customWidth="1"/>
    <col min="16" max="16" width="2.85546875" style="1" bestFit="1" customWidth="1"/>
    <col min="17" max="17" width="3.7109375" style="1" customWidth="1"/>
    <col min="18" max="18" width="10.7109375" style="1" customWidth="1"/>
    <col min="19" max="19" width="11.42578125" style="1"/>
    <col min="20" max="20" width="14.85546875" style="1" customWidth="1"/>
    <col min="21" max="16384" width="11.42578125" style="1"/>
  </cols>
  <sheetData>
    <row r="1" spans="1:22" s="44" customFormat="1" ht="15">
      <c r="A1" s="231" t="s">
        <v>119</v>
      </c>
      <c r="B1" s="231"/>
      <c r="C1" s="231"/>
      <c r="D1" s="231"/>
      <c r="E1" s="231"/>
      <c r="F1" s="231"/>
      <c r="G1" s="231"/>
      <c r="H1" s="231"/>
      <c r="I1" s="231"/>
      <c r="J1" s="231"/>
      <c r="K1" s="231"/>
      <c r="L1" s="231"/>
      <c r="M1" s="231"/>
      <c r="N1" s="231"/>
      <c r="O1" s="231"/>
      <c r="P1" s="231"/>
      <c r="Q1" s="43"/>
      <c r="R1" s="126" t="s">
        <v>188</v>
      </c>
    </row>
    <row r="2" spans="1:22" s="44" customFormat="1" ht="15">
      <c r="A2" s="231" t="s">
        <v>218</v>
      </c>
      <c r="B2" s="231"/>
      <c r="C2" s="231"/>
      <c r="D2" s="231"/>
      <c r="E2" s="231"/>
      <c r="F2" s="231"/>
      <c r="G2" s="231"/>
      <c r="H2" s="231"/>
      <c r="I2" s="231"/>
      <c r="J2" s="231"/>
      <c r="K2" s="231"/>
      <c r="L2" s="231"/>
      <c r="M2" s="231"/>
      <c r="N2" s="231"/>
      <c r="O2" s="231"/>
      <c r="P2" s="231"/>
      <c r="Q2" s="43"/>
    </row>
    <row r="3" spans="1:22" s="44" customFormat="1" ht="29.25" customHeight="1">
      <c r="A3" s="232" t="s">
        <v>209</v>
      </c>
      <c r="B3" s="232"/>
      <c r="C3" s="232"/>
      <c r="D3" s="232"/>
      <c r="E3" s="232"/>
      <c r="F3" s="232"/>
      <c r="G3" s="232"/>
      <c r="H3" s="232"/>
      <c r="I3" s="232"/>
      <c r="J3" s="232"/>
      <c r="K3" s="232"/>
      <c r="L3" s="232"/>
      <c r="M3" s="232"/>
      <c r="N3" s="232"/>
      <c r="O3" s="232"/>
      <c r="P3" s="232"/>
      <c r="Q3" s="45"/>
    </row>
    <row r="4" spans="1:22" s="14" customFormat="1" ht="15" customHeight="1" thickBot="1">
      <c r="A4" s="69"/>
      <c r="B4" s="69"/>
      <c r="C4" s="69"/>
      <c r="D4" s="69"/>
      <c r="E4" s="69"/>
      <c r="F4" s="69"/>
      <c r="G4" s="69"/>
      <c r="H4" s="69"/>
      <c r="I4" s="69"/>
      <c r="J4" s="69"/>
      <c r="K4" s="69"/>
      <c r="L4" s="69"/>
      <c r="M4" s="69"/>
      <c r="N4" s="69"/>
      <c r="O4" s="69"/>
      <c r="P4" s="15"/>
      <c r="Q4" s="39"/>
    </row>
    <row r="5" spans="1:22" ht="6" customHeight="1"/>
    <row r="6" spans="1:22">
      <c r="A6" s="229" t="s">
        <v>155</v>
      </c>
      <c r="B6" s="229"/>
      <c r="C6" s="229"/>
      <c r="D6" s="251" t="s">
        <v>165</v>
      </c>
      <c r="E6" s="251"/>
      <c r="F6" s="251"/>
      <c r="G6" s="251"/>
      <c r="H6" s="251"/>
      <c r="I6" s="251"/>
      <c r="K6" s="255" t="s">
        <v>166</v>
      </c>
      <c r="L6" s="255"/>
      <c r="M6" s="255"/>
      <c r="N6" s="255"/>
      <c r="O6" s="255"/>
      <c r="P6" s="255"/>
    </row>
    <row r="7" spans="1:22" ht="6" customHeight="1">
      <c r="A7" s="229"/>
      <c r="B7" s="229"/>
      <c r="C7" s="229"/>
      <c r="D7" s="74"/>
      <c r="E7" s="74"/>
      <c r="F7" s="74"/>
      <c r="G7" s="74"/>
      <c r="H7" s="74"/>
      <c r="I7" s="74"/>
      <c r="K7" s="74"/>
      <c r="L7" s="74"/>
      <c r="M7" s="74"/>
      <c r="N7" s="74"/>
      <c r="O7" s="74"/>
      <c r="P7" s="6"/>
    </row>
    <row r="8" spans="1:22" ht="6" customHeight="1">
      <c r="A8" s="229"/>
      <c r="B8" s="229"/>
      <c r="C8" s="229"/>
    </row>
    <row r="9" spans="1:22" ht="12.75" customHeight="1">
      <c r="A9" s="229"/>
      <c r="B9" s="229"/>
      <c r="C9" s="229"/>
      <c r="D9" s="233" t="s">
        <v>0</v>
      </c>
      <c r="E9" s="233"/>
      <c r="F9" s="272" t="s">
        <v>102</v>
      </c>
      <c r="G9" s="273"/>
      <c r="H9" s="273"/>
      <c r="I9" s="273"/>
      <c r="J9" s="187"/>
      <c r="K9" s="233" t="s">
        <v>0</v>
      </c>
      <c r="L9" s="233"/>
      <c r="M9" s="271" t="s">
        <v>102</v>
      </c>
      <c r="N9" s="271"/>
      <c r="O9" s="271"/>
      <c r="P9" s="271"/>
      <c r="Q9" s="53"/>
    </row>
    <row r="10" spans="1:22" ht="6" customHeight="1">
      <c r="A10" s="229"/>
      <c r="B10" s="229"/>
      <c r="C10" s="229"/>
      <c r="D10" s="233"/>
      <c r="E10" s="233"/>
      <c r="F10" s="177"/>
      <c r="G10" s="177"/>
      <c r="H10" s="177"/>
      <c r="I10" s="177"/>
      <c r="J10" s="182"/>
      <c r="K10" s="233"/>
      <c r="L10" s="233"/>
      <c r="M10" s="177"/>
      <c r="N10" s="177"/>
      <c r="O10" s="177"/>
      <c r="P10" s="4"/>
      <c r="Q10" s="16"/>
    </row>
    <row r="11" spans="1:22" ht="6" customHeight="1">
      <c r="A11" s="229"/>
      <c r="B11" s="229"/>
      <c r="C11" s="229"/>
      <c r="D11" s="233"/>
      <c r="E11" s="233"/>
      <c r="F11" s="172"/>
      <c r="G11" s="172"/>
      <c r="H11" s="172"/>
      <c r="I11" s="172"/>
      <c r="J11" s="172"/>
      <c r="K11" s="233"/>
      <c r="L11" s="233"/>
      <c r="M11" s="172"/>
      <c r="N11" s="172"/>
      <c r="O11" s="172"/>
      <c r="P11" s="3"/>
      <c r="Q11" s="3"/>
    </row>
    <row r="12" spans="1:22" s="5" customFormat="1" ht="12.75" customHeight="1">
      <c r="A12" s="229"/>
      <c r="B12" s="229"/>
      <c r="C12" s="229"/>
      <c r="D12" s="233"/>
      <c r="E12" s="233"/>
      <c r="F12" s="225" t="s">
        <v>126</v>
      </c>
      <c r="G12" s="225"/>
      <c r="H12" s="225" t="s">
        <v>127</v>
      </c>
      <c r="I12" s="225"/>
      <c r="J12" s="170"/>
      <c r="K12" s="233"/>
      <c r="L12" s="233"/>
      <c r="M12" s="225" t="s">
        <v>126</v>
      </c>
      <c r="N12" s="225"/>
      <c r="O12" s="226" t="s">
        <v>127</v>
      </c>
      <c r="P12" s="226"/>
      <c r="Q12" s="38"/>
    </row>
    <row r="13" spans="1:22" s="7" customFormat="1" ht="6" customHeight="1">
      <c r="A13" s="74"/>
      <c r="B13" s="74"/>
      <c r="C13" s="74"/>
      <c r="D13" s="74"/>
      <c r="E13" s="74"/>
      <c r="F13" s="74"/>
      <c r="G13" s="74"/>
      <c r="H13" s="74"/>
      <c r="I13" s="74"/>
      <c r="J13" s="74"/>
      <c r="K13" s="74"/>
      <c r="L13" s="74"/>
      <c r="M13" s="74"/>
      <c r="N13" s="74"/>
      <c r="O13" s="74"/>
      <c r="P13" s="6"/>
    </row>
    <row r="14" spans="1:22" ht="6" customHeight="1"/>
    <row r="15" spans="1:22" ht="12.75" customHeight="1">
      <c r="A15" s="275" t="s">
        <v>95</v>
      </c>
      <c r="B15" s="275"/>
      <c r="C15" s="275"/>
      <c r="D15" s="64">
        <v>46271</v>
      </c>
      <c r="E15" s="64"/>
      <c r="F15" s="64">
        <v>19842</v>
      </c>
      <c r="G15" s="64"/>
      <c r="H15" s="64">
        <v>26429</v>
      </c>
      <c r="I15" s="64"/>
      <c r="J15" s="64"/>
      <c r="K15" s="67">
        <f>M15+O15</f>
        <v>100</v>
      </c>
      <c r="L15" s="76"/>
      <c r="M15" s="67">
        <f>F15/D15*100</f>
        <v>42.88215080720105</v>
      </c>
      <c r="N15" s="110"/>
      <c r="O15" s="67">
        <f>H15/D15*100</f>
        <v>57.117849192798943</v>
      </c>
      <c r="P15" s="64"/>
      <c r="Q15" s="42"/>
    </row>
    <row r="16" spans="1:22" ht="12.75" customHeight="1">
      <c r="A16" s="160"/>
      <c r="B16" s="276" t="s">
        <v>96</v>
      </c>
      <c r="C16" s="270"/>
      <c r="D16" s="76">
        <v>15576</v>
      </c>
      <c r="E16" s="64"/>
      <c r="F16" s="76">
        <v>5720</v>
      </c>
      <c r="G16" s="64"/>
      <c r="H16" s="76">
        <v>9856</v>
      </c>
      <c r="I16" s="64"/>
      <c r="J16" s="64"/>
      <c r="K16" s="65">
        <f>M16+O16</f>
        <v>100</v>
      </c>
      <c r="L16" s="76"/>
      <c r="M16" s="65">
        <f>F16/D16*100</f>
        <v>36.72316384180791</v>
      </c>
      <c r="N16" s="76"/>
      <c r="O16" s="65">
        <f>H16/D16*100</f>
        <v>63.276836158192097</v>
      </c>
      <c r="P16" s="64"/>
      <c r="Q16" s="42"/>
      <c r="R16" s="216"/>
      <c r="S16" s="216"/>
      <c r="T16" s="216"/>
      <c r="U16" s="216"/>
      <c r="V16" s="216"/>
    </row>
    <row r="17" spans="1:22">
      <c r="A17" s="160"/>
      <c r="B17" s="270" t="s">
        <v>97</v>
      </c>
      <c r="C17" s="270"/>
      <c r="D17" s="76">
        <v>14725</v>
      </c>
      <c r="E17" s="64"/>
      <c r="F17" s="76">
        <v>5781</v>
      </c>
      <c r="G17" s="64"/>
      <c r="H17" s="76">
        <v>8944</v>
      </c>
      <c r="I17" s="64"/>
      <c r="J17" s="64"/>
      <c r="K17" s="65">
        <f>M17+O17</f>
        <v>100</v>
      </c>
      <c r="L17" s="76"/>
      <c r="M17" s="65">
        <f>F17/D17*100</f>
        <v>39.259762308998305</v>
      </c>
      <c r="N17" s="76"/>
      <c r="O17" s="65">
        <f>H17/D17*100</f>
        <v>60.740237691001695</v>
      </c>
      <c r="P17" s="64"/>
      <c r="Q17" s="42"/>
      <c r="R17" s="216"/>
      <c r="S17" s="216"/>
      <c r="T17" s="216"/>
      <c r="U17" s="216"/>
      <c r="V17" s="216"/>
    </row>
    <row r="18" spans="1:22">
      <c r="A18" s="160"/>
      <c r="B18" s="270" t="s">
        <v>98</v>
      </c>
      <c r="C18" s="270"/>
      <c r="D18" s="76">
        <v>15970</v>
      </c>
      <c r="E18" s="64"/>
      <c r="F18" s="76">
        <v>8341</v>
      </c>
      <c r="G18" s="64"/>
      <c r="H18" s="76">
        <v>7629</v>
      </c>
      <c r="I18" s="64"/>
      <c r="J18" s="64"/>
      <c r="K18" s="65">
        <f>M18+O18</f>
        <v>100</v>
      </c>
      <c r="L18" s="76"/>
      <c r="M18" s="65">
        <f>F18/D18*100</f>
        <v>52.229179711959929</v>
      </c>
      <c r="N18" s="76"/>
      <c r="O18" s="65">
        <f>H18/D18*100</f>
        <v>47.770820288040078</v>
      </c>
      <c r="P18" s="64"/>
      <c r="Q18" s="42"/>
      <c r="R18" s="216"/>
      <c r="S18" s="216"/>
      <c r="T18" s="216"/>
      <c r="U18" s="216"/>
      <c r="V18" s="216"/>
    </row>
    <row r="19" spans="1:22" ht="6.75" customHeight="1">
      <c r="A19" s="160"/>
      <c r="B19" s="184"/>
      <c r="C19" s="184"/>
      <c r="D19" s="76"/>
      <c r="E19" s="64"/>
      <c r="F19" s="76"/>
      <c r="G19" s="64"/>
      <c r="H19" s="76"/>
      <c r="I19" s="64"/>
      <c r="J19" s="64"/>
      <c r="K19" s="76"/>
      <c r="L19" s="76"/>
      <c r="M19" s="76"/>
      <c r="N19" s="76"/>
      <c r="O19" s="76"/>
      <c r="P19" s="64"/>
      <c r="Q19" s="42"/>
      <c r="R19" s="216"/>
      <c r="S19" s="216"/>
      <c r="T19" s="216"/>
      <c r="U19" s="216"/>
      <c r="V19" s="216"/>
    </row>
    <row r="20" spans="1:22">
      <c r="A20" s="275" t="s">
        <v>77</v>
      </c>
      <c r="B20" s="275"/>
      <c r="C20" s="275"/>
      <c r="D20" s="64">
        <v>46273</v>
      </c>
      <c r="E20" s="64"/>
      <c r="F20" s="64">
        <v>19842</v>
      </c>
      <c r="G20" s="64"/>
      <c r="H20" s="64">
        <v>26431</v>
      </c>
      <c r="I20" s="64" t="s">
        <v>189</v>
      </c>
      <c r="J20" s="64"/>
      <c r="K20" s="67">
        <f>M20+O20</f>
        <v>100</v>
      </c>
      <c r="L20" s="67"/>
      <c r="M20" s="67">
        <f>F20/D20*100</f>
        <v>42.880297365634391</v>
      </c>
      <c r="N20" s="110"/>
      <c r="O20" s="67">
        <f>H20/D20*100</f>
        <v>57.119702634365609</v>
      </c>
      <c r="P20" s="64"/>
      <c r="Q20" s="42"/>
      <c r="R20" s="216"/>
      <c r="S20" s="216"/>
      <c r="T20" s="216"/>
      <c r="U20" s="216"/>
      <c r="V20" s="216"/>
    </row>
    <row r="21" spans="1:22">
      <c r="B21" s="270" t="s">
        <v>1</v>
      </c>
      <c r="C21" s="270"/>
      <c r="D21" s="76">
        <v>1324</v>
      </c>
      <c r="E21" s="64" t="s">
        <v>74</v>
      </c>
      <c r="F21" s="76">
        <v>904</v>
      </c>
      <c r="G21" s="64" t="s">
        <v>74</v>
      </c>
      <c r="H21" s="76">
        <v>420</v>
      </c>
      <c r="I21" s="64" t="s">
        <v>74</v>
      </c>
      <c r="J21" s="64"/>
      <c r="K21" s="65">
        <f t="shared" ref="K21:K52" si="0">M21+O21</f>
        <v>100</v>
      </c>
      <c r="L21" s="65"/>
      <c r="M21" s="65">
        <f t="shared" ref="M21:M52" si="1">F21/D21*100</f>
        <v>68.277945619335341</v>
      </c>
      <c r="N21" s="76"/>
      <c r="O21" s="65">
        <f t="shared" ref="O21:O52" si="2">H21/D21*100</f>
        <v>31.722054380664655</v>
      </c>
      <c r="P21" s="64"/>
      <c r="Q21" s="42"/>
      <c r="R21" s="216"/>
      <c r="S21" s="216"/>
      <c r="T21" s="216"/>
      <c r="U21" s="216"/>
      <c r="V21" s="216"/>
    </row>
    <row r="22" spans="1:22">
      <c r="B22" s="270" t="s">
        <v>2</v>
      </c>
      <c r="C22" s="270"/>
      <c r="D22" s="76">
        <v>1587</v>
      </c>
      <c r="E22" s="64" t="s">
        <v>74</v>
      </c>
      <c r="F22" s="76">
        <v>325</v>
      </c>
      <c r="G22" s="64" t="s">
        <v>74</v>
      </c>
      <c r="H22" s="76">
        <v>1262</v>
      </c>
      <c r="I22" s="64" t="s">
        <v>74</v>
      </c>
      <c r="J22" s="64"/>
      <c r="K22" s="65">
        <f t="shared" si="0"/>
        <v>100</v>
      </c>
      <c r="L22" s="65"/>
      <c r="M22" s="65">
        <f t="shared" si="1"/>
        <v>20.478890989287965</v>
      </c>
      <c r="N22" s="76"/>
      <c r="O22" s="65">
        <f t="shared" si="2"/>
        <v>79.521109010712038</v>
      </c>
      <c r="P22" s="64"/>
      <c r="Q22" s="42"/>
      <c r="R22" s="216"/>
      <c r="S22" s="216"/>
      <c r="T22" s="216"/>
      <c r="U22" s="216"/>
      <c r="V22" s="216"/>
    </row>
    <row r="23" spans="1:22">
      <c r="B23" s="270" t="s">
        <v>3</v>
      </c>
      <c r="C23" s="270"/>
      <c r="D23" s="76">
        <v>315</v>
      </c>
      <c r="E23" s="64" t="s">
        <v>74</v>
      </c>
      <c r="F23" s="76">
        <v>0</v>
      </c>
      <c r="G23" s="64"/>
      <c r="H23" s="76">
        <v>315</v>
      </c>
      <c r="I23" s="64" t="s">
        <v>74</v>
      </c>
      <c r="J23" s="64"/>
      <c r="K23" s="65">
        <f t="shared" si="0"/>
        <v>100</v>
      </c>
      <c r="L23" s="65"/>
      <c r="M23" s="65">
        <f t="shared" si="1"/>
        <v>0</v>
      </c>
      <c r="N23" s="76"/>
      <c r="O23" s="65">
        <f t="shared" si="2"/>
        <v>100</v>
      </c>
      <c r="P23" s="64"/>
      <c r="Q23" s="42"/>
      <c r="R23" s="216"/>
      <c r="S23" s="216"/>
      <c r="T23" s="216"/>
      <c r="U23" s="216"/>
      <c r="V23" s="216"/>
    </row>
    <row r="24" spans="1:22">
      <c r="B24" s="270" t="s">
        <v>4</v>
      </c>
      <c r="C24" s="270"/>
      <c r="D24" s="76">
        <v>450</v>
      </c>
      <c r="E24" s="64" t="s">
        <v>74</v>
      </c>
      <c r="F24" s="76">
        <v>0</v>
      </c>
      <c r="G24" s="64"/>
      <c r="H24" s="76">
        <v>450</v>
      </c>
      <c r="I24" s="64" t="s">
        <v>74</v>
      </c>
      <c r="J24" s="64"/>
      <c r="K24" s="65">
        <f t="shared" si="0"/>
        <v>100</v>
      </c>
      <c r="L24" s="65"/>
      <c r="M24" s="65">
        <f t="shared" si="1"/>
        <v>0</v>
      </c>
      <c r="N24" s="76"/>
      <c r="O24" s="65">
        <f t="shared" si="2"/>
        <v>100</v>
      </c>
      <c r="P24" s="64"/>
      <c r="Q24" s="42"/>
      <c r="R24" s="216"/>
      <c r="S24" s="216"/>
      <c r="T24" s="216"/>
      <c r="U24" s="216"/>
      <c r="V24" s="216"/>
    </row>
    <row r="25" spans="1:22" ht="14.25" customHeight="1">
      <c r="B25" s="270" t="s">
        <v>75</v>
      </c>
      <c r="C25" s="270"/>
      <c r="D25" s="76">
        <v>3243</v>
      </c>
      <c r="E25" s="64" t="s">
        <v>74</v>
      </c>
      <c r="F25" s="76">
        <v>1719</v>
      </c>
      <c r="G25" s="64" t="s">
        <v>74</v>
      </c>
      <c r="H25" s="76">
        <v>1524</v>
      </c>
      <c r="I25" s="64" t="s">
        <v>74</v>
      </c>
      <c r="J25" s="64"/>
      <c r="K25" s="65">
        <f t="shared" si="0"/>
        <v>100</v>
      </c>
      <c r="L25" s="64"/>
      <c r="M25" s="65">
        <f t="shared" si="1"/>
        <v>53.006475485661419</v>
      </c>
      <c r="N25" s="76"/>
      <c r="O25" s="65">
        <f t="shared" si="2"/>
        <v>46.993524514338574</v>
      </c>
      <c r="P25" s="64"/>
      <c r="Q25" s="42"/>
      <c r="R25" s="216"/>
      <c r="S25" s="216"/>
      <c r="T25" s="216"/>
      <c r="U25" s="216"/>
      <c r="V25" s="216"/>
    </row>
    <row r="26" spans="1:22" s="8" customFormat="1">
      <c r="A26" s="66"/>
      <c r="B26" s="270" t="s">
        <v>5</v>
      </c>
      <c r="C26" s="270"/>
      <c r="D26" s="76">
        <v>542</v>
      </c>
      <c r="E26" s="64" t="s">
        <v>74</v>
      </c>
      <c r="F26" s="76">
        <v>265</v>
      </c>
      <c r="G26" s="64" t="s">
        <v>74</v>
      </c>
      <c r="H26" s="76">
        <v>277</v>
      </c>
      <c r="I26" s="64" t="s">
        <v>74</v>
      </c>
      <c r="J26" s="64"/>
      <c r="K26" s="65">
        <f t="shared" si="0"/>
        <v>100</v>
      </c>
      <c r="L26" s="64"/>
      <c r="M26" s="65">
        <f t="shared" si="1"/>
        <v>48.892988929889299</v>
      </c>
      <c r="N26" s="76"/>
      <c r="O26" s="65">
        <f t="shared" si="2"/>
        <v>51.107011070110694</v>
      </c>
      <c r="P26" s="64"/>
      <c r="Q26" s="42"/>
      <c r="R26" s="216"/>
      <c r="S26" s="216"/>
      <c r="T26" s="216"/>
      <c r="U26" s="216"/>
      <c r="V26" s="216"/>
    </row>
    <row r="27" spans="1:22">
      <c r="B27" s="270" t="s">
        <v>6</v>
      </c>
      <c r="C27" s="270"/>
      <c r="D27" s="76">
        <v>2199</v>
      </c>
      <c r="E27" s="64" t="s">
        <v>189</v>
      </c>
      <c r="F27" s="76">
        <v>1731</v>
      </c>
      <c r="G27" s="64" t="s">
        <v>74</v>
      </c>
      <c r="H27" s="76">
        <v>468</v>
      </c>
      <c r="I27" s="64" t="s">
        <v>74</v>
      </c>
      <c r="J27" s="64"/>
      <c r="K27" s="65">
        <f t="shared" si="0"/>
        <v>100</v>
      </c>
      <c r="L27" s="64"/>
      <c r="M27" s="65">
        <f t="shared" si="1"/>
        <v>78.717598908594823</v>
      </c>
      <c r="N27" s="76"/>
      <c r="O27" s="65">
        <f t="shared" si="2"/>
        <v>21.282401091405184</v>
      </c>
      <c r="P27" s="64"/>
      <c r="Q27" s="42"/>
    </row>
    <row r="28" spans="1:22">
      <c r="B28" s="270" t="s">
        <v>7</v>
      </c>
      <c r="C28" s="270"/>
      <c r="D28" s="76">
        <v>2073</v>
      </c>
      <c r="E28" s="64" t="s">
        <v>74</v>
      </c>
      <c r="F28" s="76">
        <v>140</v>
      </c>
      <c r="G28" s="64" t="s">
        <v>74</v>
      </c>
      <c r="H28" s="76">
        <v>1933</v>
      </c>
      <c r="I28" s="64" t="s">
        <v>74</v>
      </c>
      <c r="J28" s="64"/>
      <c r="K28" s="65">
        <f t="shared" si="0"/>
        <v>100</v>
      </c>
      <c r="L28" s="64"/>
      <c r="M28" s="65">
        <f t="shared" si="1"/>
        <v>6.7534973468403283</v>
      </c>
      <c r="N28" s="76"/>
      <c r="O28" s="65">
        <f t="shared" si="2"/>
        <v>93.246502653159666</v>
      </c>
      <c r="P28" s="64"/>
      <c r="Q28" s="42"/>
    </row>
    <row r="29" spans="1:22">
      <c r="B29" s="270" t="s">
        <v>8</v>
      </c>
      <c r="C29" s="270"/>
      <c r="D29" s="76">
        <v>1810</v>
      </c>
      <c r="E29" s="64" t="s">
        <v>74</v>
      </c>
      <c r="F29" s="76">
        <v>150</v>
      </c>
      <c r="G29" s="64" t="s">
        <v>74</v>
      </c>
      <c r="H29" s="76">
        <v>1660</v>
      </c>
      <c r="I29" s="64" t="s">
        <v>74</v>
      </c>
      <c r="J29" s="64"/>
      <c r="K29" s="65">
        <f t="shared" si="0"/>
        <v>100</v>
      </c>
      <c r="L29" s="64"/>
      <c r="M29" s="65">
        <f t="shared" si="1"/>
        <v>8.2872928176795568</v>
      </c>
      <c r="N29" s="76"/>
      <c r="O29" s="65">
        <f t="shared" si="2"/>
        <v>91.712707182320443</v>
      </c>
      <c r="P29" s="64"/>
      <c r="Q29" s="42"/>
    </row>
    <row r="30" spans="1:22">
      <c r="B30" s="270" t="s">
        <v>9</v>
      </c>
      <c r="C30" s="270"/>
      <c r="D30" s="76">
        <v>786</v>
      </c>
      <c r="E30" s="64" t="s">
        <v>74</v>
      </c>
      <c r="F30" s="76">
        <v>115</v>
      </c>
      <c r="G30" s="64" t="s">
        <v>74</v>
      </c>
      <c r="H30" s="76">
        <v>671</v>
      </c>
      <c r="I30" s="64" t="s">
        <v>74</v>
      </c>
      <c r="J30" s="64"/>
      <c r="K30" s="65">
        <f t="shared" si="0"/>
        <v>100</v>
      </c>
      <c r="L30" s="64"/>
      <c r="M30" s="65">
        <f t="shared" si="1"/>
        <v>14.631043256997456</v>
      </c>
      <c r="N30" s="76"/>
      <c r="O30" s="65">
        <f t="shared" si="2"/>
        <v>85.368956743002542</v>
      </c>
      <c r="P30" s="64"/>
      <c r="Q30" s="42"/>
    </row>
    <row r="31" spans="1:22">
      <c r="B31" s="270" t="s">
        <v>10</v>
      </c>
      <c r="C31" s="270"/>
      <c r="D31" s="76">
        <v>2031</v>
      </c>
      <c r="E31" s="64" t="s">
        <v>74</v>
      </c>
      <c r="F31" s="76">
        <v>1486</v>
      </c>
      <c r="G31" s="64" t="s">
        <v>74</v>
      </c>
      <c r="H31" s="76">
        <v>545</v>
      </c>
      <c r="I31" s="64" t="s">
        <v>74</v>
      </c>
      <c r="J31" s="64"/>
      <c r="K31" s="65">
        <f t="shared" si="0"/>
        <v>100</v>
      </c>
      <c r="L31" s="64"/>
      <c r="M31" s="65">
        <f t="shared" si="1"/>
        <v>73.165928114229445</v>
      </c>
      <c r="N31" s="76"/>
      <c r="O31" s="65">
        <f t="shared" si="2"/>
        <v>26.834071885770555</v>
      </c>
      <c r="P31" s="64"/>
      <c r="Q31" s="42"/>
    </row>
    <row r="32" spans="1:22">
      <c r="B32" s="270" t="s">
        <v>11</v>
      </c>
      <c r="C32" s="270"/>
      <c r="D32" s="76">
        <v>1307</v>
      </c>
      <c r="E32" s="64" t="s">
        <v>74</v>
      </c>
      <c r="F32" s="76">
        <v>552</v>
      </c>
      <c r="G32" s="64" t="s">
        <v>74</v>
      </c>
      <c r="H32" s="76">
        <v>755</v>
      </c>
      <c r="I32" s="64" t="s">
        <v>74</v>
      </c>
      <c r="J32" s="64"/>
      <c r="K32" s="65">
        <f t="shared" si="0"/>
        <v>100</v>
      </c>
      <c r="L32" s="64"/>
      <c r="M32" s="65">
        <f t="shared" si="1"/>
        <v>42.234123947972456</v>
      </c>
      <c r="N32" s="76"/>
      <c r="O32" s="65">
        <f t="shared" si="2"/>
        <v>57.765876052027544</v>
      </c>
      <c r="P32" s="64"/>
      <c r="Q32" s="42"/>
    </row>
    <row r="33" spans="2:17">
      <c r="B33" s="270" t="s">
        <v>12</v>
      </c>
      <c r="C33" s="270"/>
      <c r="D33" s="76">
        <v>107</v>
      </c>
      <c r="E33" s="64" t="s">
        <v>74</v>
      </c>
      <c r="F33" s="76">
        <v>107</v>
      </c>
      <c r="G33" s="64" t="s">
        <v>74</v>
      </c>
      <c r="H33" s="76">
        <v>0</v>
      </c>
      <c r="I33" s="64"/>
      <c r="J33" s="64"/>
      <c r="K33" s="65">
        <f t="shared" si="0"/>
        <v>100</v>
      </c>
      <c r="L33" s="64"/>
      <c r="M33" s="65">
        <f t="shared" si="1"/>
        <v>100</v>
      </c>
      <c r="N33" s="76"/>
      <c r="O33" s="65">
        <f t="shared" si="2"/>
        <v>0</v>
      </c>
      <c r="P33" s="64"/>
      <c r="Q33" s="42"/>
    </row>
    <row r="34" spans="2:17">
      <c r="B34" s="270" t="s">
        <v>13</v>
      </c>
      <c r="C34" s="270"/>
      <c r="D34" s="76">
        <v>3671</v>
      </c>
      <c r="E34" s="64" t="s">
        <v>189</v>
      </c>
      <c r="F34" s="76">
        <v>1583</v>
      </c>
      <c r="G34" s="64" t="s">
        <v>74</v>
      </c>
      <c r="H34" s="76">
        <v>2088</v>
      </c>
      <c r="I34" s="64" t="s">
        <v>74</v>
      </c>
      <c r="J34" s="64"/>
      <c r="K34" s="65">
        <f t="shared" si="0"/>
        <v>100</v>
      </c>
      <c r="L34" s="64"/>
      <c r="M34" s="65">
        <f t="shared" si="1"/>
        <v>43.121765186597656</v>
      </c>
      <c r="N34" s="76"/>
      <c r="O34" s="65">
        <f t="shared" si="2"/>
        <v>56.878234813402337</v>
      </c>
      <c r="P34" s="64"/>
      <c r="Q34" s="42"/>
    </row>
    <row r="35" spans="2:17">
      <c r="B35" s="270" t="s">
        <v>14</v>
      </c>
      <c r="C35" s="270"/>
      <c r="D35" s="76">
        <v>1125</v>
      </c>
      <c r="E35" s="64" t="s">
        <v>74</v>
      </c>
      <c r="F35" s="76">
        <v>707</v>
      </c>
      <c r="G35" s="64" t="s">
        <v>74</v>
      </c>
      <c r="H35" s="76">
        <v>418</v>
      </c>
      <c r="I35" s="64" t="s">
        <v>74</v>
      </c>
      <c r="J35" s="64"/>
      <c r="K35" s="65">
        <f t="shared" si="0"/>
        <v>100</v>
      </c>
      <c r="L35" s="64"/>
      <c r="M35" s="65">
        <f t="shared" si="1"/>
        <v>62.844444444444449</v>
      </c>
      <c r="N35" s="76"/>
      <c r="O35" s="65">
        <f t="shared" si="2"/>
        <v>37.155555555555551</v>
      </c>
      <c r="P35" s="64"/>
      <c r="Q35" s="42"/>
    </row>
    <row r="36" spans="2:17">
      <c r="B36" s="270" t="s">
        <v>76</v>
      </c>
      <c r="C36" s="270"/>
      <c r="D36" s="76">
        <v>1937</v>
      </c>
      <c r="E36" s="64" t="s">
        <v>74</v>
      </c>
      <c r="F36" s="76">
        <v>1365</v>
      </c>
      <c r="G36" s="64" t="s">
        <v>74</v>
      </c>
      <c r="H36" s="76">
        <v>572</v>
      </c>
      <c r="I36" s="64" t="s">
        <v>74</v>
      </c>
      <c r="J36" s="64"/>
      <c r="K36" s="65">
        <f t="shared" si="0"/>
        <v>100</v>
      </c>
      <c r="L36" s="64"/>
      <c r="M36" s="65">
        <f t="shared" si="1"/>
        <v>70.469798657718115</v>
      </c>
      <c r="N36" s="76"/>
      <c r="O36" s="65">
        <f t="shared" si="2"/>
        <v>29.530201342281881</v>
      </c>
      <c r="P36" s="64"/>
      <c r="Q36" s="42"/>
    </row>
    <row r="37" spans="2:17">
      <c r="B37" s="270" t="s">
        <v>15</v>
      </c>
      <c r="C37" s="270"/>
      <c r="D37" s="76">
        <v>387</v>
      </c>
      <c r="E37" s="64" t="s">
        <v>74</v>
      </c>
      <c r="F37" s="76">
        <v>53</v>
      </c>
      <c r="G37" s="64" t="s">
        <v>74</v>
      </c>
      <c r="H37" s="76">
        <v>334</v>
      </c>
      <c r="I37" s="64" t="s">
        <v>74</v>
      </c>
      <c r="J37" s="64"/>
      <c r="K37" s="65">
        <f t="shared" si="0"/>
        <v>100</v>
      </c>
      <c r="L37" s="64"/>
      <c r="M37" s="65">
        <f t="shared" si="1"/>
        <v>13.695090439276486</v>
      </c>
      <c r="N37" s="76"/>
      <c r="O37" s="65">
        <f t="shared" si="2"/>
        <v>86.304909560723516</v>
      </c>
      <c r="P37" s="64"/>
      <c r="Q37" s="42"/>
    </row>
    <row r="38" spans="2:17">
      <c r="B38" s="270" t="s">
        <v>16</v>
      </c>
      <c r="C38" s="270"/>
      <c r="D38" s="76">
        <v>32</v>
      </c>
      <c r="E38" s="64" t="s">
        <v>74</v>
      </c>
      <c r="F38" s="76">
        <v>32</v>
      </c>
      <c r="G38" s="64" t="s">
        <v>74</v>
      </c>
      <c r="H38" s="76">
        <v>0</v>
      </c>
      <c r="I38" s="64" t="s">
        <v>74</v>
      </c>
      <c r="J38" s="64"/>
      <c r="K38" s="65">
        <f>M38+O38</f>
        <v>100</v>
      </c>
      <c r="L38" s="64"/>
      <c r="M38" s="65">
        <f t="shared" si="1"/>
        <v>100</v>
      </c>
      <c r="N38" s="76"/>
      <c r="O38" s="65">
        <f t="shared" si="2"/>
        <v>0</v>
      </c>
      <c r="P38" s="64"/>
      <c r="Q38" s="42"/>
    </row>
    <row r="39" spans="2:17">
      <c r="B39" s="270" t="s">
        <v>17</v>
      </c>
      <c r="C39" s="270"/>
      <c r="D39" s="76">
        <v>1568</v>
      </c>
      <c r="E39" s="64" t="s">
        <v>74</v>
      </c>
      <c r="F39" s="76">
        <v>668</v>
      </c>
      <c r="G39" s="64" t="s">
        <v>74</v>
      </c>
      <c r="H39" s="76">
        <v>900</v>
      </c>
      <c r="I39" s="64" t="s">
        <v>74</v>
      </c>
      <c r="J39" s="64"/>
      <c r="K39" s="65">
        <f t="shared" si="0"/>
        <v>100</v>
      </c>
      <c r="L39" s="64"/>
      <c r="M39" s="65">
        <f t="shared" si="1"/>
        <v>42.602040816326529</v>
      </c>
      <c r="N39" s="76"/>
      <c r="O39" s="65">
        <f t="shared" si="2"/>
        <v>57.397959183673478</v>
      </c>
      <c r="P39" s="64"/>
      <c r="Q39" s="42"/>
    </row>
    <row r="40" spans="2:17">
      <c r="B40" s="270" t="s">
        <v>18</v>
      </c>
      <c r="C40" s="270"/>
      <c r="D40" s="76">
        <v>1580</v>
      </c>
      <c r="E40" s="64" t="s">
        <v>74</v>
      </c>
      <c r="F40" s="76">
        <v>1372</v>
      </c>
      <c r="G40" s="64" t="s">
        <v>74</v>
      </c>
      <c r="H40" s="76">
        <v>208</v>
      </c>
      <c r="I40" s="64" t="s">
        <v>74</v>
      </c>
      <c r="J40" s="64"/>
      <c r="K40" s="65">
        <f t="shared" si="0"/>
        <v>100</v>
      </c>
      <c r="L40" s="64"/>
      <c r="M40" s="65">
        <f t="shared" si="1"/>
        <v>86.835443037974684</v>
      </c>
      <c r="N40" s="76"/>
      <c r="O40" s="65">
        <f t="shared" si="2"/>
        <v>13.164556962025317</v>
      </c>
      <c r="P40" s="64"/>
      <c r="Q40" s="42"/>
    </row>
    <row r="41" spans="2:17">
      <c r="B41" s="270" t="s">
        <v>19</v>
      </c>
      <c r="C41" s="270"/>
      <c r="D41" s="76">
        <v>1067</v>
      </c>
      <c r="E41" s="64" t="s">
        <v>74</v>
      </c>
      <c r="F41" s="76">
        <v>662</v>
      </c>
      <c r="G41" s="64" t="s">
        <v>74</v>
      </c>
      <c r="H41" s="76">
        <v>405</v>
      </c>
      <c r="I41" s="64" t="s">
        <v>74</v>
      </c>
      <c r="J41" s="64"/>
      <c r="K41" s="65">
        <f t="shared" si="0"/>
        <v>100</v>
      </c>
      <c r="L41" s="64"/>
      <c r="M41" s="65">
        <f t="shared" si="1"/>
        <v>62.043111527647611</v>
      </c>
      <c r="N41" s="76"/>
      <c r="O41" s="65">
        <f t="shared" si="2"/>
        <v>37.956888472352389</v>
      </c>
      <c r="P41" s="64"/>
      <c r="Q41" s="42"/>
    </row>
    <row r="42" spans="2:17">
      <c r="B42" s="270" t="s">
        <v>177</v>
      </c>
      <c r="C42" s="270"/>
      <c r="D42" s="76">
        <v>728</v>
      </c>
      <c r="E42" s="64" t="s">
        <v>74</v>
      </c>
      <c r="F42" s="76">
        <v>606</v>
      </c>
      <c r="G42" s="64" t="s">
        <v>74</v>
      </c>
      <c r="H42" s="76">
        <v>122</v>
      </c>
      <c r="I42" s="64" t="s">
        <v>74</v>
      </c>
      <c r="J42" s="64"/>
      <c r="K42" s="65">
        <f t="shared" si="0"/>
        <v>100</v>
      </c>
      <c r="L42" s="64"/>
      <c r="M42" s="65">
        <f t="shared" si="1"/>
        <v>83.241758241758248</v>
      </c>
      <c r="N42" s="76"/>
      <c r="O42" s="65">
        <f t="shared" si="2"/>
        <v>16.758241758241756</v>
      </c>
      <c r="P42" s="64"/>
      <c r="Q42" s="42"/>
    </row>
    <row r="43" spans="2:17">
      <c r="B43" s="270" t="s">
        <v>20</v>
      </c>
      <c r="C43" s="270"/>
      <c r="D43" s="76">
        <v>87</v>
      </c>
      <c r="E43" s="64" t="s">
        <v>74</v>
      </c>
      <c r="F43" s="76">
        <v>0</v>
      </c>
      <c r="G43" s="64"/>
      <c r="H43" s="76">
        <v>87</v>
      </c>
      <c r="I43" s="64" t="s">
        <v>74</v>
      </c>
      <c r="J43" s="64"/>
      <c r="K43" s="65">
        <f t="shared" si="0"/>
        <v>100</v>
      </c>
      <c r="L43" s="64"/>
      <c r="M43" s="65">
        <f t="shared" si="1"/>
        <v>0</v>
      </c>
      <c r="N43" s="76"/>
      <c r="O43" s="65">
        <f t="shared" si="2"/>
        <v>100</v>
      </c>
      <c r="P43" s="64"/>
      <c r="Q43" s="42"/>
    </row>
    <row r="44" spans="2:17">
      <c r="B44" s="270" t="s">
        <v>21</v>
      </c>
      <c r="C44" s="270"/>
      <c r="D44" s="76">
        <v>929</v>
      </c>
      <c r="E44" s="64" t="s">
        <v>74</v>
      </c>
      <c r="F44" s="76">
        <v>658</v>
      </c>
      <c r="G44" s="64" t="s">
        <v>74</v>
      </c>
      <c r="H44" s="76">
        <v>271</v>
      </c>
      <c r="I44" s="64" t="s">
        <v>74</v>
      </c>
      <c r="J44" s="64"/>
      <c r="K44" s="65">
        <f t="shared" si="0"/>
        <v>100</v>
      </c>
      <c r="L44" s="64"/>
      <c r="M44" s="65">
        <f t="shared" si="1"/>
        <v>70.828848223896671</v>
      </c>
      <c r="N44" s="76"/>
      <c r="O44" s="65">
        <f t="shared" si="2"/>
        <v>29.171151776103336</v>
      </c>
      <c r="P44" s="64"/>
      <c r="Q44" s="42"/>
    </row>
    <row r="45" spans="2:17">
      <c r="B45" s="270" t="s">
        <v>22</v>
      </c>
      <c r="C45" s="270"/>
      <c r="D45" s="76">
        <v>4176</v>
      </c>
      <c r="E45" s="64" t="s">
        <v>189</v>
      </c>
      <c r="F45" s="76">
        <v>768</v>
      </c>
      <c r="G45" s="64" t="s">
        <v>74</v>
      </c>
      <c r="H45" s="76">
        <v>3408</v>
      </c>
      <c r="I45" s="64" t="s">
        <v>74</v>
      </c>
      <c r="J45" s="64"/>
      <c r="K45" s="65">
        <f t="shared" si="0"/>
        <v>100</v>
      </c>
      <c r="L45" s="64"/>
      <c r="M45" s="65">
        <f t="shared" si="1"/>
        <v>18.390804597701148</v>
      </c>
      <c r="N45" s="76"/>
      <c r="O45" s="65">
        <f t="shared" si="2"/>
        <v>81.609195402298852</v>
      </c>
      <c r="P45" s="64"/>
      <c r="Q45" s="42"/>
    </row>
    <row r="46" spans="2:17">
      <c r="B46" s="270" t="s">
        <v>23</v>
      </c>
      <c r="C46" s="270"/>
      <c r="D46" s="76">
        <v>1298</v>
      </c>
      <c r="E46" s="64" t="s">
        <v>74</v>
      </c>
      <c r="F46" s="76">
        <v>429</v>
      </c>
      <c r="G46" s="64" t="s">
        <v>74</v>
      </c>
      <c r="H46" s="76">
        <v>869</v>
      </c>
      <c r="I46" s="64" t="s">
        <v>74</v>
      </c>
      <c r="J46" s="64"/>
      <c r="K46" s="65">
        <f t="shared" si="0"/>
        <v>100</v>
      </c>
      <c r="L46" s="64"/>
      <c r="M46" s="65">
        <f t="shared" si="1"/>
        <v>33.050847457627121</v>
      </c>
      <c r="N46" s="76"/>
      <c r="O46" s="65">
        <f t="shared" si="2"/>
        <v>66.949152542372886</v>
      </c>
      <c r="P46" s="64"/>
      <c r="Q46" s="42"/>
    </row>
    <row r="47" spans="2:17">
      <c r="B47" s="270" t="s">
        <v>24</v>
      </c>
      <c r="C47" s="270"/>
      <c r="D47" s="76">
        <v>737</v>
      </c>
      <c r="E47" s="64" t="s">
        <v>74</v>
      </c>
      <c r="F47" s="76">
        <v>659</v>
      </c>
      <c r="G47" s="64" t="s">
        <v>74</v>
      </c>
      <c r="H47" s="76">
        <v>78</v>
      </c>
      <c r="I47" s="64" t="s">
        <v>74</v>
      </c>
      <c r="J47" s="64"/>
      <c r="K47" s="65">
        <f t="shared" si="0"/>
        <v>100</v>
      </c>
      <c r="L47" s="64"/>
      <c r="M47" s="65">
        <f t="shared" si="1"/>
        <v>89.416553595658073</v>
      </c>
      <c r="N47" s="76"/>
      <c r="O47" s="65">
        <f t="shared" si="2"/>
        <v>10.583446404341927</v>
      </c>
      <c r="P47" s="64"/>
      <c r="Q47" s="42"/>
    </row>
    <row r="48" spans="2:17">
      <c r="B48" s="270" t="s">
        <v>25</v>
      </c>
      <c r="C48" s="270"/>
      <c r="D48" s="76">
        <v>3101</v>
      </c>
      <c r="E48" s="64" t="s">
        <v>74</v>
      </c>
      <c r="F48" s="76">
        <v>1023</v>
      </c>
      <c r="G48" s="64" t="s">
        <v>74</v>
      </c>
      <c r="H48" s="76">
        <v>2078</v>
      </c>
      <c r="I48" s="64" t="s">
        <v>74</v>
      </c>
      <c r="J48" s="64"/>
      <c r="K48" s="65">
        <f t="shared" si="0"/>
        <v>100</v>
      </c>
      <c r="L48" s="64"/>
      <c r="M48" s="65">
        <f t="shared" si="1"/>
        <v>32.989358271525319</v>
      </c>
      <c r="N48" s="76"/>
      <c r="O48" s="65">
        <f t="shared" si="2"/>
        <v>67.010641728474681</v>
      </c>
      <c r="P48" s="64"/>
      <c r="Q48" s="42"/>
    </row>
    <row r="49" spans="1:31">
      <c r="B49" s="270" t="s">
        <v>26</v>
      </c>
      <c r="C49" s="270"/>
      <c r="D49" s="76">
        <v>0</v>
      </c>
      <c r="E49" s="64"/>
      <c r="F49" s="76">
        <v>0</v>
      </c>
      <c r="G49" s="64"/>
      <c r="H49" s="76">
        <v>0</v>
      </c>
      <c r="I49" s="64"/>
      <c r="J49" s="64"/>
      <c r="K49" s="65">
        <v>0</v>
      </c>
      <c r="L49" s="64"/>
      <c r="M49" s="65">
        <v>0</v>
      </c>
      <c r="N49" s="76"/>
      <c r="O49" s="65">
        <v>0</v>
      </c>
      <c r="P49" s="64"/>
      <c r="Q49" s="42"/>
    </row>
    <row r="50" spans="1:31">
      <c r="B50" s="270" t="s">
        <v>176</v>
      </c>
      <c r="C50" s="270"/>
      <c r="D50" s="76">
        <v>1654</v>
      </c>
      <c r="E50" s="64" t="s">
        <v>74</v>
      </c>
      <c r="F50" s="76">
        <v>688</v>
      </c>
      <c r="G50" s="64" t="s">
        <v>74</v>
      </c>
      <c r="H50" s="76">
        <v>966</v>
      </c>
      <c r="I50" s="64" t="s">
        <v>74</v>
      </c>
      <c r="J50" s="64"/>
      <c r="K50" s="65">
        <f t="shared" si="0"/>
        <v>100</v>
      </c>
      <c r="L50" s="64"/>
      <c r="M50" s="65">
        <f t="shared" si="1"/>
        <v>41.596130592503023</v>
      </c>
      <c r="N50" s="76"/>
      <c r="O50" s="65">
        <f t="shared" si="2"/>
        <v>58.403869407496977</v>
      </c>
      <c r="P50" s="64"/>
      <c r="Q50" s="42"/>
    </row>
    <row r="51" spans="1:31">
      <c r="B51" s="270" t="s">
        <v>27</v>
      </c>
      <c r="C51" s="270"/>
      <c r="D51" s="76">
        <v>161</v>
      </c>
      <c r="E51" s="64" t="s">
        <v>74</v>
      </c>
      <c r="F51" s="76">
        <v>0</v>
      </c>
      <c r="G51" s="64"/>
      <c r="H51" s="76">
        <v>161</v>
      </c>
      <c r="I51" s="64" t="s">
        <v>74</v>
      </c>
      <c r="J51" s="64"/>
      <c r="K51" s="65">
        <f t="shared" si="0"/>
        <v>100</v>
      </c>
      <c r="L51" s="64"/>
      <c r="M51" s="65">
        <f t="shared" si="1"/>
        <v>0</v>
      </c>
      <c r="N51" s="76"/>
      <c r="O51" s="65">
        <f t="shared" si="2"/>
        <v>100</v>
      </c>
      <c r="P51" s="64"/>
      <c r="Q51" s="42"/>
    </row>
    <row r="52" spans="1:31">
      <c r="B52" s="270" t="s">
        <v>28</v>
      </c>
      <c r="C52" s="270"/>
      <c r="D52" s="76">
        <v>4261</v>
      </c>
      <c r="E52" s="64" t="s">
        <v>74</v>
      </c>
      <c r="F52" s="76">
        <v>1075</v>
      </c>
      <c r="G52" s="64" t="s">
        <v>74</v>
      </c>
      <c r="H52" s="76">
        <v>3186</v>
      </c>
      <c r="I52" s="64" t="s">
        <v>74</v>
      </c>
      <c r="J52" s="64"/>
      <c r="K52" s="65">
        <f t="shared" si="0"/>
        <v>100</v>
      </c>
      <c r="L52" s="64"/>
      <c r="M52" s="65">
        <f t="shared" si="1"/>
        <v>25.228819525932877</v>
      </c>
      <c r="N52" s="76"/>
      <c r="O52" s="65">
        <f t="shared" si="2"/>
        <v>74.771180474067123</v>
      </c>
      <c r="P52" s="64"/>
      <c r="Q52" s="42"/>
    </row>
    <row r="53" spans="1:31">
      <c r="B53" s="186" t="s">
        <v>29</v>
      </c>
      <c r="C53" s="184"/>
      <c r="D53" s="76"/>
      <c r="E53" s="64"/>
      <c r="F53" s="76"/>
      <c r="G53" s="64"/>
      <c r="H53" s="76"/>
      <c r="I53" s="64"/>
      <c r="J53" s="64"/>
      <c r="K53" s="92" t="s">
        <v>167</v>
      </c>
      <c r="L53" s="64"/>
      <c r="M53" s="92" t="s">
        <v>167</v>
      </c>
      <c r="N53" s="64"/>
      <c r="O53" s="92" t="s">
        <v>167</v>
      </c>
      <c r="P53" s="64"/>
      <c r="Q53" s="42"/>
    </row>
    <row r="54" spans="1:31">
      <c r="B54" s="184"/>
      <c r="C54" s="184"/>
      <c r="D54" s="76"/>
      <c r="E54" s="64"/>
      <c r="G54" s="64"/>
      <c r="H54" s="76"/>
      <c r="I54" s="64"/>
      <c r="J54" s="64"/>
      <c r="K54" s="76"/>
      <c r="L54" s="64"/>
      <c r="M54" s="76"/>
      <c r="N54" s="64"/>
      <c r="O54" s="76"/>
      <c r="P54" s="64"/>
      <c r="Q54" s="42"/>
      <c r="AE54" s="64"/>
    </row>
    <row r="55" spans="1:31" ht="14.25">
      <c r="A55" s="275" t="s">
        <v>175</v>
      </c>
      <c r="B55" s="275"/>
      <c r="C55" s="275"/>
      <c r="D55" s="64">
        <v>46272</v>
      </c>
      <c r="E55" s="64"/>
      <c r="F55" s="64">
        <v>19842</v>
      </c>
      <c r="G55" s="64"/>
      <c r="H55" s="64">
        <v>26430</v>
      </c>
      <c r="I55" s="64"/>
      <c r="J55" s="64"/>
      <c r="K55" s="67">
        <f t="shared" ref="K55" si="3">M55+O55</f>
        <v>100</v>
      </c>
      <c r="L55" s="67"/>
      <c r="M55" s="67">
        <f>F55/D55*100</f>
        <v>42.88122406639004</v>
      </c>
      <c r="N55" s="110"/>
      <c r="O55" s="67">
        <f>H55/D55*100</f>
        <v>57.118775933609953</v>
      </c>
      <c r="P55" s="64"/>
      <c r="Q55" s="42"/>
    </row>
    <row r="56" spans="1:31">
      <c r="B56" s="270" t="s">
        <v>30</v>
      </c>
      <c r="C56" s="270"/>
      <c r="D56" s="76">
        <v>34587</v>
      </c>
      <c r="E56" s="64"/>
      <c r="F56" s="76">
        <v>13293</v>
      </c>
      <c r="G56" s="64"/>
      <c r="H56" s="76">
        <v>21294</v>
      </c>
      <c r="I56" s="64"/>
      <c r="J56" s="64"/>
      <c r="K56" s="65">
        <f t="shared" ref="K56:K57" si="4">M56+O56</f>
        <v>100</v>
      </c>
      <c r="L56" s="64"/>
      <c r="M56" s="65">
        <f>F56/D56*100</f>
        <v>38.43351548269581</v>
      </c>
      <c r="N56" s="76"/>
      <c r="O56" s="65">
        <f t="shared" ref="O56:O57" si="5">H56/D56*100</f>
        <v>61.56648451730419</v>
      </c>
      <c r="P56" s="64"/>
      <c r="Q56" s="42"/>
    </row>
    <row r="57" spans="1:31">
      <c r="B57" s="270" t="s">
        <v>31</v>
      </c>
      <c r="C57" s="270"/>
      <c r="D57" s="76">
        <v>5825</v>
      </c>
      <c r="E57" s="64"/>
      <c r="F57" s="76">
        <v>4127</v>
      </c>
      <c r="G57" s="64"/>
      <c r="H57" s="76">
        <v>1698</v>
      </c>
      <c r="I57" s="64"/>
      <c r="J57" s="64"/>
      <c r="K57" s="65">
        <f t="shared" si="4"/>
        <v>100</v>
      </c>
      <c r="L57" s="64"/>
      <c r="M57" s="65">
        <f t="shared" ref="M57" si="6">F57/D57*100</f>
        <v>70.849785407725321</v>
      </c>
      <c r="N57" s="76"/>
      <c r="O57" s="65">
        <f t="shared" si="5"/>
        <v>29.150214592274676</v>
      </c>
      <c r="P57" s="64"/>
      <c r="Q57" s="42"/>
    </row>
    <row r="58" spans="1:31">
      <c r="B58" s="270" t="s">
        <v>29</v>
      </c>
      <c r="C58" s="270"/>
      <c r="D58" s="76">
        <v>5860</v>
      </c>
      <c r="E58" s="64"/>
      <c r="F58" s="76">
        <v>2422</v>
      </c>
      <c r="G58" s="64"/>
      <c r="H58" s="63">
        <v>3438</v>
      </c>
      <c r="I58" s="64"/>
      <c r="J58" s="64"/>
      <c r="K58" s="92" t="s">
        <v>167</v>
      </c>
      <c r="L58" s="64"/>
      <c r="M58" s="92" t="s">
        <v>167</v>
      </c>
      <c r="N58" s="64"/>
      <c r="O58" s="92" t="s">
        <v>167</v>
      </c>
      <c r="P58" s="64"/>
      <c r="Q58" s="42"/>
    </row>
    <row r="59" spans="1:31" ht="13.5" thickBot="1">
      <c r="A59" s="81"/>
      <c r="B59" s="81"/>
      <c r="C59" s="81"/>
      <c r="D59" s="81"/>
      <c r="E59" s="81"/>
      <c r="F59" s="81"/>
      <c r="G59" s="81"/>
      <c r="H59" s="81"/>
      <c r="I59" s="81"/>
      <c r="J59" s="81"/>
      <c r="K59" s="81"/>
      <c r="L59" s="81"/>
      <c r="M59" s="81"/>
      <c r="N59" s="81"/>
      <c r="O59" s="81"/>
      <c r="P59" s="64"/>
      <c r="Q59" s="42"/>
    </row>
    <row r="60" spans="1:31" ht="6.95" customHeight="1">
      <c r="A60" s="82"/>
      <c r="B60" s="82"/>
      <c r="C60" s="82"/>
      <c r="D60" s="82"/>
      <c r="E60" s="82"/>
      <c r="F60" s="82"/>
      <c r="G60" s="82"/>
      <c r="H60" s="82"/>
      <c r="I60" s="82"/>
      <c r="J60" s="82"/>
      <c r="K60" s="82"/>
      <c r="L60" s="82"/>
      <c r="M60" s="82"/>
      <c r="N60" s="82"/>
      <c r="O60" s="82"/>
      <c r="P60" s="64"/>
      <c r="Q60" s="42"/>
    </row>
    <row r="61" spans="1:31" s="8" customFormat="1" ht="30" customHeight="1">
      <c r="A61" s="185" t="s">
        <v>42</v>
      </c>
      <c r="B61" s="190" t="s">
        <v>195</v>
      </c>
      <c r="C61" s="236" t="s">
        <v>196</v>
      </c>
      <c r="D61" s="236"/>
      <c r="E61" s="236"/>
      <c r="F61" s="236"/>
      <c r="G61" s="236"/>
      <c r="H61" s="236"/>
      <c r="I61" s="236"/>
      <c r="J61" s="236"/>
      <c r="K61" s="236"/>
      <c r="L61" s="236"/>
      <c r="M61" s="236"/>
      <c r="N61" s="236"/>
      <c r="O61" s="236"/>
      <c r="P61" s="64"/>
      <c r="Q61" s="42"/>
    </row>
    <row r="62" spans="1:31">
      <c r="A62" s="189"/>
      <c r="B62" s="190"/>
      <c r="C62" s="208"/>
      <c r="D62" s="208"/>
      <c r="E62" s="208"/>
      <c r="F62" s="208"/>
      <c r="G62" s="208"/>
      <c r="H62" s="208"/>
      <c r="I62" s="208"/>
      <c r="J62" s="208"/>
      <c r="K62" s="208"/>
      <c r="L62" s="208"/>
      <c r="M62" s="208"/>
      <c r="N62" s="208"/>
      <c r="O62" s="208"/>
      <c r="Q62" s="42"/>
    </row>
    <row r="63" spans="1:31">
      <c r="A63" s="185"/>
      <c r="B63" s="161">
        <v>1</v>
      </c>
      <c r="C63" s="274" t="s">
        <v>162</v>
      </c>
      <c r="D63" s="274"/>
      <c r="E63" s="274"/>
      <c r="F63" s="274"/>
      <c r="G63" s="274"/>
      <c r="H63" s="274"/>
      <c r="I63" s="274"/>
      <c r="J63" s="185"/>
      <c r="K63" s="185"/>
      <c r="L63" s="185"/>
      <c r="M63" s="185"/>
      <c r="N63" s="185"/>
      <c r="O63" s="185"/>
      <c r="P63" s="64"/>
      <c r="Q63" s="42"/>
    </row>
    <row r="64" spans="1:31">
      <c r="A64" s="185"/>
      <c r="B64" s="161">
        <v>2</v>
      </c>
      <c r="C64" s="185" t="s">
        <v>160</v>
      </c>
      <c r="D64" s="185"/>
      <c r="E64" s="185"/>
      <c r="F64" s="185"/>
      <c r="G64" s="185"/>
      <c r="H64" s="185"/>
      <c r="I64" s="185"/>
      <c r="J64" s="185"/>
      <c r="K64" s="185"/>
      <c r="L64" s="185"/>
      <c r="M64" s="185"/>
      <c r="N64" s="185"/>
      <c r="O64" s="185"/>
      <c r="P64" s="64"/>
      <c r="Q64" s="42"/>
    </row>
    <row r="65" spans="1:20" ht="18" customHeight="1">
      <c r="A65" s="82"/>
      <c r="B65" s="162">
        <v>0</v>
      </c>
      <c r="C65" s="242" t="s">
        <v>36</v>
      </c>
      <c r="D65" s="242"/>
      <c r="E65" s="242"/>
      <c r="F65" s="242"/>
      <c r="G65" s="242"/>
      <c r="H65" s="242"/>
      <c r="I65" s="242"/>
      <c r="J65" s="175"/>
      <c r="K65" s="175"/>
      <c r="L65" s="175"/>
      <c r="M65" s="175"/>
      <c r="N65" s="175"/>
      <c r="O65" s="9"/>
      <c r="P65" s="9"/>
      <c r="Q65" s="7"/>
    </row>
    <row r="66" spans="1:20" s="9" customFormat="1" ht="11.25">
      <c r="A66" s="82"/>
      <c r="B66" s="86" t="s">
        <v>74</v>
      </c>
      <c r="C66" s="242" t="s">
        <v>156</v>
      </c>
      <c r="D66" s="242"/>
      <c r="E66" s="242"/>
      <c r="F66" s="242"/>
      <c r="G66" s="242"/>
      <c r="H66" s="242"/>
      <c r="I66" s="242"/>
      <c r="J66" s="175"/>
      <c r="K66" s="175"/>
      <c r="L66" s="175"/>
      <c r="M66" s="175"/>
      <c r="N66" s="175"/>
    </row>
    <row r="67" spans="1:20" s="9" customFormat="1" ht="16.5" customHeight="1">
      <c r="A67" s="82"/>
      <c r="B67" s="86" t="s">
        <v>193</v>
      </c>
      <c r="C67" s="176" t="s">
        <v>194</v>
      </c>
      <c r="D67" s="175"/>
      <c r="E67" s="175"/>
      <c r="F67" s="175"/>
      <c r="G67" s="175"/>
      <c r="H67" s="175"/>
      <c r="I67" s="175"/>
      <c r="J67" s="175"/>
      <c r="K67" s="175"/>
      <c r="L67" s="175"/>
      <c r="M67" s="175"/>
      <c r="N67" s="175"/>
      <c r="O67" s="175"/>
      <c r="P67" s="208"/>
    </row>
    <row r="68" spans="1:20" s="9" customFormat="1" ht="16.5" customHeight="1">
      <c r="A68" s="66"/>
      <c r="B68" s="86" t="s">
        <v>167</v>
      </c>
      <c r="C68" s="242" t="s">
        <v>168</v>
      </c>
      <c r="D68" s="242"/>
      <c r="E68" s="242"/>
      <c r="F68" s="242"/>
      <c r="G68" s="242"/>
      <c r="H68" s="242"/>
      <c r="I68" s="242"/>
      <c r="J68" s="242"/>
      <c r="K68" s="66"/>
      <c r="L68" s="66"/>
      <c r="M68" s="66"/>
      <c r="N68" s="66"/>
      <c r="O68" s="66"/>
      <c r="P68" s="208"/>
    </row>
    <row r="69" spans="1:20" s="9" customFormat="1">
      <c r="A69" s="66"/>
      <c r="B69" s="66"/>
      <c r="C69" s="66"/>
      <c r="D69" s="66"/>
      <c r="E69" s="66"/>
      <c r="F69" s="66"/>
      <c r="G69" s="66"/>
      <c r="H69" s="66"/>
      <c r="I69" s="66"/>
      <c r="J69" s="66"/>
      <c r="K69" s="66"/>
      <c r="L69" s="66"/>
      <c r="M69" s="66"/>
      <c r="N69" s="66"/>
      <c r="O69" s="66"/>
      <c r="P69" s="36"/>
      <c r="Q69" s="36"/>
    </row>
    <row r="70" spans="1:20" s="9" customFormat="1" ht="18" customHeight="1">
      <c r="A70" s="213" t="s">
        <v>220</v>
      </c>
      <c r="B70" s="95"/>
      <c r="C70" s="212"/>
      <c r="D70" s="147"/>
      <c r="E70" s="147"/>
      <c r="F70" s="147"/>
      <c r="G70" s="147"/>
      <c r="H70" s="147"/>
      <c r="I70" s="147"/>
      <c r="J70" s="147"/>
      <c r="K70" s="147"/>
      <c r="L70" s="147"/>
      <c r="M70" s="147"/>
      <c r="N70" s="147"/>
      <c r="O70" s="66"/>
      <c r="P70" s="97"/>
      <c r="Q70" s="97"/>
      <c r="R70" s="97"/>
      <c r="S70" s="97"/>
      <c r="T70" s="97"/>
    </row>
    <row r="71" spans="1:20" s="9" customFormat="1" ht="12.75" customHeight="1">
      <c r="A71" s="95"/>
      <c r="B71" s="234" t="s">
        <v>221</v>
      </c>
      <c r="C71" s="234"/>
      <c r="D71" s="234"/>
      <c r="E71" s="234"/>
      <c r="F71" s="234"/>
      <c r="G71" s="234"/>
      <c r="H71" s="234"/>
      <c r="I71" s="234"/>
      <c r="J71" s="234"/>
      <c r="K71" s="234"/>
      <c r="L71" s="234"/>
      <c r="M71" s="234"/>
      <c r="N71" s="234"/>
      <c r="O71" s="234"/>
      <c r="P71" s="31"/>
      <c r="Q71" s="31"/>
    </row>
    <row r="72" spans="1:20" s="9" customFormat="1" ht="12" customHeight="1">
      <c r="A72" s="95"/>
      <c r="B72" s="234"/>
      <c r="C72" s="234"/>
      <c r="D72" s="234"/>
      <c r="E72" s="234"/>
      <c r="F72" s="234"/>
      <c r="G72" s="234"/>
      <c r="H72" s="234"/>
      <c r="I72" s="234"/>
      <c r="J72" s="234"/>
      <c r="K72" s="234"/>
      <c r="L72" s="234"/>
      <c r="M72" s="234"/>
      <c r="N72" s="234"/>
      <c r="O72" s="234"/>
      <c r="P72" s="31"/>
      <c r="Q72" s="31"/>
    </row>
    <row r="73" spans="1:20" s="9" customFormat="1" ht="12" customHeight="1">
      <c r="A73" s="95"/>
      <c r="B73" s="234"/>
      <c r="C73" s="234"/>
      <c r="D73" s="234"/>
      <c r="E73" s="234"/>
      <c r="F73" s="234"/>
      <c r="G73" s="234"/>
      <c r="H73" s="234"/>
      <c r="I73" s="234"/>
      <c r="J73" s="234"/>
      <c r="K73" s="234"/>
      <c r="L73" s="234"/>
      <c r="M73" s="234"/>
      <c r="N73" s="234"/>
      <c r="O73" s="234"/>
      <c r="P73" s="174"/>
      <c r="Q73" s="174"/>
    </row>
  </sheetData>
  <mergeCells count="61">
    <mergeCell ref="C61:O61"/>
    <mergeCell ref="B71:O73"/>
    <mergeCell ref="A1:P1"/>
    <mergeCell ref="A3:P3"/>
    <mergeCell ref="B16:C16"/>
    <mergeCell ref="B17:C17"/>
    <mergeCell ref="B18:C18"/>
    <mergeCell ref="A6:C12"/>
    <mergeCell ref="A15:C15"/>
    <mergeCell ref="D9:E12"/>
    <mergeCell ref="B21:C21"/>
    <mergeCell ref="B22:C22"/>
    <mergeCell ref="B23:C23"/>
    <mergeCell ref="B38:C38"/>
    <mergeCell ref="A2:P2"/>
    <mergeCell ref="B34:C34"/>
    <mergeCell ref="B33:C33"/>
    <mergeCell ref="B29:C29"/>
    <mergeCell ref="B24:C24"/>
    <mergeCell ref="B25:C25"/>
    <mergeCell ref="A20:C20"/>
    <mergeCell ref="B28:C28"/>
    <mergeCell ref="B27:C27"/>
    <mergeCell ref="B26:C26"/>
    <mergeCell ref="C68:J68"/>
    <mergeCell ref="B58:C58"/>
    <mergeCell ref="C65:I65"/>
    <mergeCell ref="B45:C45"/>
    <mergeCell ref="B41:C41"/>
    <mergeCell ref="B42:C42"/>
    <mergeCell ref="C66:I66"/>
    <mergeCell ref="C63:I63"/>
    <mergeCell ref="B50:C50"/>
    <mergeCell ref="B51:C51"/>
    <mergeCell ref="B52:C52"/>
    <mergeCell ref="B46:C46"/>
    <mergeCell ref="B47:C47"/>
    <mergeCell ref="B48:C48"/>
    <mergeCell ref="B49:C49"/>
    <mergeCell ref="A55:C55"/>
    <mergeCell ref="D6:I6"/>
    <mergeCell ref="K6:P6"/>
    <mergeCell ref="K9:L12"/>
    <mergeCell ref="M9:P9"/>
    <mergeCell ref="M12:N12"/>
    <mergeCell ref="O12:P12"/>
    <mergeCell ref="F9:I9"/>
    <mergeCell ref="F12:G12"/>
    <mergeCell ref="H12:I12"/>
    <mergeCell ref="B56:C56"/>
    <mergeCell ref="B57:C57"/>
    <mergeCell ref="B36:C36"/>
    <mergeCell ref="B37:C37"/>
    <mergeCell ref="B43:C43"/>
    <mergeCell ref="B44:C44"/>
    <mergeCell ref="B30:C30"/>
    <mergeCell ref="B40:C40"/>
    <mergeCell ref="B39:C39"/>
    <mergeCell ref="B32:C32"/>
    <mergeCell ref="B31:C31"/>
    <mergeCell ref="B35:C35"/>
  </mergeCells>
  <phoneticPr fontId="2" type="noConversion"/>
  <hyperlinks>
    <hyperlink ref="R1" location="Índice!A1" display="Ir a Índice" xr:uid="{00000000-0004-0000-0F00-000000000000}"/>
  </hyperlinks>
  <printOptions horizontalCentered="1"/>
  <pageMargins left="0.78740157480314965" right="0.78740157480314965" top="1.3474015748031496" bottom="0.78740157480314965" header="0.39370078740157483" footer="0.39370078740157483"/>
  <pageSetup paperSize="9" scale="6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46"/>
  <sheetViews>
    <sheetView showGridLines="0" zoomScaleNormal="100" workbookViewId="0">
      <selection sqref="A1:P1"/>
    </sheetView>
  </sheetViews>
  <sheetFormatPr defaultColWidth="11.42578125" defaultRowHeight="12.75"/>
  <cols>
    <col min="1" max="1" width="5.7109375" style="66" customWidth="1"/>
    <col min="2" max="2" width="7.5703125" style="66" customWidth="1"/>
    <col min="3" max="3" width="22.42578125" style="66" customWidth="1"/>
    <col min="4" max="4" width="12.7109375" style="66" customWidth="1"/>
    <col min="5" max="5" width="3.7109375" style="66" customWidth="1"/>
    <col min="6" max="6" width="12.7109375" style="66" customWidth="1"/>
    <col min="7" max="7" width="3.7109375" style="66" customWidth="1"/>
    <col min="8" max="8" width="12.7109375" style="66" customWidth="1"/>
    <col min="9" max="9" width="1.42578125" style="66" customWidth="1"/>
    <col min="10" max="10" width="3.7109375" style="66" customWidth="1"/>
    <col min="11" max="11" width="9.28515625" style="66" bestFit="1" customWidth="1"/>
    <col min="12" max="12" width="2.85546875" style="66" bestFit="1" customWidth="1"/>
    <col min="13" max="13" width="9.28515625" style="66" bestFit="1" customWidth="1"/>
    <col min="14" max="14" width="2.85546875" style="1" bestFit="1" customWidth="1"/>
    <col min="15" max="15" width="9.28515625" style="1" bestFit="1" customWidth="1"/>
    <col min="16" max="16" width="2.7109375" style="1" bestFit="1" customWidth="1"/>
    <col min="17" max="18" width="3.7109375" style="1" customWidth="1"/>
    <col min="19" max="19" width="10.7109375" style="1" customWidth="1"/>
    <col min="20" max="16384" width="11.42578125" style="1"/>
  </cols>
  <sheetData>
    <row r="1" spans="1:23" s="43" customFormat="1" ht="15">
      <c r="A1" s="231" t="s">
        <v>120</v>
      </c>
      <c r="B1" s="231"/>
      <c r="C1" s="231"/>
      <c r="D1" s="231"/>
      <c r="E1" s="231"/>
      <c r="F1" s="231"/>
      <c r="G1" s="231"/>
      <c r="H1" s="231"/>
      <c r="I1" s="231"/>
      <c r="J1" s="231"/>
      <c r="K1" s="231"/>
      <c r="L1" s="231"/>
      <c r="M1" s="231"/>
      <c r="N1" s="231"/>
      <c r="O1" s="231"/>
      <c r="P1" s="231"/>
      <c r="S1" s="126" t="s">
        <v>188</v>
      </c>
    </row>
    <row r="2" spans="1:23" s="43" customFormat="1" ht="15">
      <c r="A2" s="231" t="s">
        <v>218</v>
      </c>
      <c r="B2" s="231"/>
      <c r="C2" s="231"/>
      <c r="D2" s="231"/>
      <c r="E2" s="231"/>
      <c r="F2" s="231"/>
      <c r="G2" s="231"/>
      <c r="H2" s="231"/>
      <c r="I2" s="231"/>
      <c r="J2" s="231"/>
      <c r="K2" s="231"/>
      <c r="L2" s="231"/>
      <c r="M2" s="231"/>
      <c r="N2" s="231"/>
      <c r="O2" s="231"/>
      <c r="P2" s="231"/>
    </row>
    <row r="3" spans="1:23" s="44" customFormat="1" ht="15">
      <c r="A3" s="231" t="s">
        <v>210</v>
      </c>
      <c r="B3" s="231"/>
      <c r="C3" s="231"/>
      <c r="D3" s="231"/>
      <c r="E3" s="231"/>
      <c r="F3" s="231"/>
      <c r="G3" s="231"/>
      <c r="H3" s="231"/>
      <c r="I3" s="231"/>
      <c r="J3" s="231"/>
      <c r="K3" s="231"/>
      <c r="L3" s="231"/>
      <c r="M3" s="231"/>
      <c r="N3" s="231"/>
      <c r="O3" s="231"/>
      <c r="P3" s="231"/>
      <c r="Q3" s="43"/>
      <c r="R3" s="43"/>
    </row>
    <row r="4" spans="1:23" s="14" customFormat="1" ht="6.95" customHeight="1" thickBot="1">
      <c r="A4" s="69"/>
      <c r="B4" s="69"/>
      <c r="C4" s="69"/>
      <c r="D4" s="69"/>
      <c r="E4" s="69"/>
      <c r="F4" s="69"/>
      <c r="G4" s="69"/>
      <c r="H4" s="69"/>
      <c r="I4" s="69"/>
      <c r="J4" s="69"/>
      <c r="K4" s="69"/>
      <c r="L4" s="69"/>
      <c r="M4" s="69"/>
      <c r="N4" s="15"/>
      <c r="O4" s="15"/>
      <c r="P4" s="15"/>
      <c r="Q4" s="39"/>
      <c r="R4" s="39"/>
    </row>
    <row r="5" spans="1:23" ht="6" customHeight="1"/>
    <row r="6" spans="1:23">
      <c r="A6" s="240" t="s">
        <v>92</v>
      </c>
      <c r="B6" s="240"/>
      <c r="C6" s="240"/>
      <c r="D6" s="251" t="s">
        <v>165</v>
      </c>
      <c r="E6" s="279"/>
      <c r="F6" s="279"/>
      <c r="G6" s="279"/>
      <c r="H6" s="279"/>
      <c r="I6" s="279"/>
      <c r="K6" s="255" t="s">
        <v>166</v>
      </c>
      <c r="L6" s="280"/>
      <c r="M6" s="280"/>
      <c r="N6" s="280"/>
      <c r="O6" s="280"/>
      <c r="P6" s="280"/>
    </row>
    <row r="7" spans="1:23" ht="6" customHeight="1">
      <c r="A7" s="240"/>
      <c r="B7" s="240"/>
      <c r="C7" s="240"/>
      <c r="D7" s="74"/>
      <c r="E7" s="74"/>
      <c r="F7" s="74"/>
      <c r="G7" s="74"/>
      <c r="H7" s="74"/>
      <c r="I7" s="74"/>
      <c r="K7" s="74"/>
      <c r="L7" s="74"/>
      <c r="M7" s="74"/>
      <c r="N7" s="6"/>
      <c r="O7" s="6"/>
      <c r="P7" s="6"/>
    </row>
    <row r="8" spans="1:23" ht="6" customHeight="1">
      <c r="A8" s="240"/>
      <c r="B8" s="240"/>
      <c r="C8" s="240"/>
    </row>
    <row r="9" spans="1:23" ht="30" customHeight="1">
      <c r="A9" s="240"/>
      <c r="B9" s="240"/>
      <c r="C9" s="240"/>
      <c r="D9" s="268" t="s">
        <v>0</v>
      </c>
      <c r="E9" s="268"/>
      <c r="F9" s="269" t="s">
        <v>102</v>
      </c>
      <c r="G9" s="269"/>
      <c r="H9" s="269"/>
      <c r="I9" s="269"/>
      <c r="J9" s="183"/>
      <c r="K9" s="268" t="s">
        <v>0</v>
      </c>
      <c r="L9" s="268"/>
      <c r="M9" s="269" t="s">
        <v>102</v>
      </c>
      <c r="N9" s="269"/>
      <c r="O9" s="269"/>
      <c r="P9" s="269"/>
      <c r="Q9" s="56"/>
      <c r="R9" s="56"/>
    </row>
    <row r="10" spans="1:23" ht="6" customHeight="1">
      <c r="A10" s="240"/>
      <c r="B10" s="240"/>
      <c r="C10" s="240"/>
      <c r="D10" s="268"/>
      <c r="E10" s="268"/>
      <c r="F10" s="177"/>
      <c r="G10" s="177"/>
      <c r="H10" s="177"/>
      <c r="I10" s="177"/>
      <c r="J10" s="182"/>
      <c r="K10" s="268"/>
      <c r="L10" s="268"/>
      <c r="M10" s="177"/>
      <c r="N10" s="4"/>
      <c r="O10" s="4"/>
      <c r="P10" s="4"/>
      <c r="Q10" s="16"/>
      <c r="R10" s="16"/>
    </row>
    <row r="11" spans="1:23" ht="6" customHeight="1">
      <c r="A11" s="240"/>
      <c r="B11" s="240"/>
      <c r="C11" s="240"/>
      <c r="D11" s="268"/>
      <c r="E11" s="268"/>
      <c r="F11" s="182"/>
      <c r="G11" s="182"/>
      <c r="H11" s="182"/>
      <c r="I11" s="188"/>
      <c r="J11" s="188"/>
      <c r="K11" s="268"/>
      <c r="L11" s="268"/>
      <c r="M11" s="182"/>
      <c r="N11" s="16"/>
      <c r="O11" s="16"/>
      <c r="P11" s="25"/>
      <c r="Q11" s="25"/>
      <c r="R11" s="25"/>
    </row>
    <row r="12" spans="1:23" ht="12.75" customHeight="1">
      <c r="A12" s="240"/>
      <c r="B12" s="240"/>
      <c r="C12" s="240"/>
      <c r="D12" s="268"/>
      <c r="E12" s="268"/>
      <c r="F12" s="225" t="s">
        <v>126</v>
      </c>
      <c r="G12" s="225"/>
      <c r="H12" s="225" t="s">
        <v>127</v>
      </c>
      <c r="I12" s="225"/>
      <c r="J12" s="170"/>
      <c r="K12" s="268"/>
      <c r="L12" s="268"/>
      <c r="M12" s="226" t="s">
        <v>126</v>
      </c>
      <c r="N12" s="226"/>
      <c r="O12" s="226" t="s">
        <v>127</v>
      </c>
      <c r="P12" s="226"/>
      <c r="Q12" s="38"/>
      <c r="R12" s="38"/>
    </row>
    <row r="13" spans="1:23" ht="6" customHeight="1">
      <c r="A13" s="74"/>
      <c r="B13" s="74"/>
      <c r="C13" s="74"/>
      <c r="D13" s="74"/>
      <c r="E13" s="74"/>
      <c r="F13" s="74"/>
      <c r="G13" s="74"/>
      <c r="H13" s="74"/>
      <c r="I13" s="74"/>
      <c r="J13" s="74"/>
      <c r="K13" s="74"/>
      <c r="L13" s="74"/>
      <c r="M13" s="74"/>
      <c r="N13" s="6"/>
      <c r="O13" s="6"/>
      <c r="P13" s="6"/>
      <c r="Q13" s="7"/>
      <c r="R13" s="7"/>
    </row>
    <row r="14" spans="1:23" ht="6" customHeight="1"/>
    <row r="15" spans="1:23" s="8" customFormat="1">
      <c r="A15" s="245" t="s">
        <v>33</v>
      </c>
      <c r="B15" s="245"/>
      <c r="C15" s="245"/>
      <c r="D15" s="64">
        <v>46270</v>
      </c>
      <c r="E15" s="64"/>
      <c r="F15" s="64">
        <v>19841</v>
      </c>
      <c r="G15" s="64"/>
      <c r="H15" s="64">
        <v>26429</v>
      </c>
      <c r="I15" s="64" t="s">
        <v>164</v>
      </c>
      <c r="J15" s="64"/>
      <c r="K15" s="67">
        <f>M15+O15</f>
        <v>100</v>
      </c>
      <c r="L15" s="67"/>
      <c r="M15" s="67">
        <f>F15/D15*100</f>
        <v>42.880916360492762</v>
      </c>
      <c r="N15" s="110"/>
      <c r="O15" s="67">
        <f>H15/D15*100</f>
        <v>57.119083639507238</v>
      </c>
      <c r="P15" s="64"/>
      <c r="Q15" s="42"/>
      <c r="R15" s="42"/>
    </row>
    <row r="16" spans="1:23" ht="12.75" customHeight="1">
      <c r="B16" s="277" t="s">
        <v>34</v>
      </c>
      <c r="C16" s="277"/>
      <c r="D16" s="76">
        <v>30154</v>
      </c>
      <c r="E16" s="64"/>
      <c r="F16" s="76">
        <v>18110</v>
      </c>
      <c r="G16" s="64"/>
      <c r="H16" s="76">
        <v>12044</v>
      </c>
      <c r="I16" s="64" t="s">
        <v>164</v>
      </c>
      <c r="J16" s="64"/>
      <c r="K16" s="65">
        <f t="shared" ref="K16" si="0">M16+O16</f>
        <v>100</v>
      </c>
      <c r="L16" s="65"/>
      <c r="M16" s="65">
        <f t="shared" ref="M16" si="1">F16/D16*100</f>
        <v>60.058367049147712</v>
      </c>
      <c r="N16" s="76"/>
      <c r="O16" s="65">
        <f t="shared" ref="O16" si="2">H16/D16*100</f>
        <v>39.941632950852288</v>
      </c>
      <c r="P16" s="64"/>
      <c r="Q16" s="42"/>
      <c r="R16" s="42"/>
      <c r="S16" s="216"/>
      <c r="T16" s="216"/>
      <c r="U16" s="216"/>
      <c r="V16" s="216"/>
      <c r="W16" s="216"/>
    </row>
    <row r="17" spans="1:23">
      <c r="B17" s="277" t="s">
        <v>35</v>
      </c>
      <c r="C17" s="277"/>
      <c r="D17" s="76">
        <v>16116</v>
      </c>
      <c r="E17" s="64" t="s">
        <v>74</v>
      </c>
      <c r="F17" s="76">
        <v>1731</v>
      </c>
      <c r="G17" s="64"/>
      <c r="H17" s="76">
        <v>14385</v>
      </c>
      <c r="I17" s="64" t="s">
        <v>164</v>
      </c>
      <c r="J17" s="64"/>
      <c r="K17" s="65">
        <f t="shared" ref="K17" si="3">M17+O17</f>
        <v>100</v>
      </c>
      <c r="L17" s="65"/>
      <c r="M17" s="65">
        <f t="shared" ref="M17" si="4">F17/D17*100</f>
        <v>10.740878629932986</v>
      </c>
      <c r="N17" s="76"/>
      <c r="O17" s="65">
        <f t="shared" ref="O17" si="5">H17/D17*100</f>
        <v>89.259121370067021</v>
      </c>
      <c r="P17" s="64"/>
      <c r="Q17" s="42"/>
      <c r="R17" s="42"/>
      <c r="S17" s="216"/>
      <c r="T17" s="216"/>
      <c r="U17" s="216"/>
      <c r="V17" s="216"/>
      <c r="W17" s="216"/>
    </row>
    <row r="18" spans="1:23" ht="6.95" customHeight="1">
      <c r="B18" s="163"/>
      <c r="C18" s="163"/>
      <c r="D18" s="76"/>
      <c r="E18" s="64"/>
      <c r="F18" s="76"/>
      <c r="G18" s="64"/>
      <c r="H18" s="76"/>
      <c r="I18" s="64" t="s">
        <v>164</v>
      </c>
      <c r="J18" s="64"/>
      <c r="K18" s="67"/>
      <c r="L18" s="64"/>
      <c r="M18" s="102"/>
      <c r="N18" s="102"/>
      <c r="O18" s="102"/>
      <c r="P18" s="64"/>
      <c r="Q18" s="42"/>
      <c r="R18" s="42"/>
      <c r="S18" s="216"/>
      <c r="T18" s="216"/>
      <c r="U18" s="216"/>
      <c r="V18" s="216"/>
      <c r="W18" s="216"/>
    </row>
    <row r="19" spans="1:23" s="8" customFormat="1">
      <c r="A19" s="245" t="s">
        <v>84</v>
      </c>
      <c r="B19" s="245"/>
      <c r="C19" s="245"/>
      <c r="D19" s="64">
        <v>46270</v>
      </c>
      <c r="E19" s="64"/>
      <c r="F19" s="64">
        <v>19842</v>
      </c>
      <c r="G19" s="64"/>
      <c r="H19" s="64">
        <v>26428</v>
      </c>
      <c r="I19" s="64" t="s">
        <v>189</v>
      </c>
      <c r="J19" s="64"/>
      <c r="K19" s="67">
        <f>M19+O19</f>
        <v>100</v>
      </c>
      <c r="L19" s="67"/>
      <c r="M19" s="67">
        <f>F19/D19*100</f>
        <v>42.883077588070023</v>
      </c>
      <c r="N19" s="110"/>
      <c r="O19" s="67">
        <f>H19/D19*100</f>
        <v>57.11692241192997</v>
      </c>
      <c r="P19" s="64"/>
      <c r="Q19" s="42"/>
      <c r="R19" s="42"/>
      <c r="S19" s="216"/>
      <c r="T19" s="216"/>
      <c r="U19" s="216"/>
      <c r="V19" s="216"/>
      <c r="W19" s="216"/>
    </row>
    <row r="20" spans="1:23">
      <c r="B20" s="277" t="s">
        <v>73</v>
      </c>
      <c r="C20" s="277"/>
      <c r="D20" s="76">
        <v>4032</v>
      </c>
      <c r="E20" s="64" t="s">
        <v>189</v>
      </c>
      <c r="F20" s="76">
        <v>1257</v>
      </c>
      <c r="G20" s="64" t="s">
        <v>74</v>
      </c>
      <c r="H20" s="76">
        <v>2775</v>
      </c>
      <c r="I20" s="64" t="s">
        <v>74</v>
      </c>
      <c r="J20" s="64"/>
      <c r="K20" s="65">
        <f>M20+O20</f>
        <v>100.00000000000001</v>
      </c>
      <c r="L20" s="65"/>
      <c r="M20" s="65">
        <f t="shared" ref="M20:M24" si="6">F20/D20*100</f>
        <v>31.175595238095237</v>
      </c>
      <c r="N20" s="76"/>
      <c r="O20" s="65">
        <f t="shared" ref="O20:O24" si="7">H20/D20*100</f>
        <v>68.824404761904773</v>
      </c>
      <c r="P20" s="64"/>
      <c r="Q20" s="42"/>
      <c r="R20" s="42"/>
      <c r="S20" s="216"/>
      <c r="T20" s="216"/>
      <c r="U20" s="216"/>
      <c r="V20" s="216"/>
      <c r="W20" s="216"/>
    </row>
    <row r="21" spans="1:23">
      <c r="B21" s="277" t="s">
        <v>66</v>
      </c>
      <c r="C21" s="277"/>
      <c r="D21" s="76">
        <v>13566</v>
      </c>
      <c r="E21" s="64" t="s">
        <v>189</v>
      </c>
      <c r="F21" s="76">
        <v>6157</v>
      </c>
      <c r="G21" s="64" t="s">
        <v>189</v>
      </c>
      <c r="H21" s="76">
        <v>7409</v>
      </c>
      <c r="I21" s="64" t="s">
        <v>189</v>
      </c>
      <c r="J21" s="64"/>
      <c r="K21" s="65">
        <f t="shared" ref="K21:K24" si="8">M21+O21</f>
        <v>100</v>
      </c>
      <c r="L21" s="65"/>
      <c r="M21" s="65">
        <f t="shared" si="6"/>
        <v>45.385522630104674</v>
      </c>
      <c r="N21" s="76"/>
      <c r="O21" s="65">
        <f t="shared" si="7"/>
        <v>54.614477369895333</v>
      </c>
      <c r="P21" s="64"/>
      <c r="Q21" s="42"/>
      <c r="R21" s="42"/>
      <c r="S21" s="216"/>
      <c r="T21" s="216"/>
      <c r="U21" s="216"/>
      <c r="V21" s="216"/>
      <c r="W21" s="216"/>
    </row>
    <row r="22" spans="1:23">
      <c r="B22" s="277" t="s">
        <v>67</v>
      </c>
      <c r="C22" s="277"/>
      <c r="D22" s="76">
        <v>11951</v>
      </c>
      <c r="E22" s="64" t="s">
        <v>189</v>
      </c>
      <c r="F22" s="76">
        <v>6575</v>
      </c>
      <c r="G22" s="64" t="s">
        <v>189</v>
      </c>
      <c r="H22" s="76">
        <v>5376</v>
      </c>
      <c r="I22" s="64" t="s">
        <v>189</v>
      </c>
      <c r="J22" s="64"/>
      <c r="K22" s="65">
        <f t="shared" si="8"/>
        <v>100</v>
      </c>
      <c r="L22" s="65"/>
      <c r="M22" s="65">
        <f t="shared" si="6"/>
        <v>55.016316626223748</v>
      </c>
      <c r="N22" s="76"/>
      <c r="O22" s="65">
        <f t="shared" si="7"/>
        <v>44.983683373776252</v>
      </c>
      <c r="P22" s="64"/>
      <c r="Q22" s="42"/>
      <c r="R22" s="42"/>
      <c r="S22" s="216"/>
      <c r="T22" s="216"/>
      <c r="U22" s="216"/>
      <c r="V22" s="216"/>
      <c r="W22" s="216"/>
    </row>
    <row r="23" spans="1:23">
      <c r="B23" s="277" t="s">
        <v>68</v>
      </c>
      <c r="C23" s="277"/>
      <c r="D23" s="76">
        <v>4658</v>
      </c>
      <c r="E23" s="64" t="s">
        <v>189</v>
      </c>
      <c r="F23" s="76">
        <v>3020</v>
      </c>
      <c r="G23" s="64" t="s">
        <v>74</v>
      </c>
      <c r="H23" s="76">
        <v>1638</v>
      </c>
      <c r="I23" s="64" t="s">
        <v>74</v>
      </c>
      <c r="J23" s="64"/>
      <c r="K23" s="65">
        <f t="shared" si="8"/>
        <v>100</v>
      </c>
      <c r="L23" s="65"/>
      <c r="M23" s="65">
        <f t="shared" si="6"/>
        <v>64.834693001288102</v>
      </c>
      <c r="N23" s="76"/>
      <c r="O23" s="65">
        <f t="shared" si="7"/>
        <v>35.165306998711891</v>
      </c>
      <c r="P23" s="64"/>
      <c r="Q23" s="42"/>
      <c r="R23" s="42"/>
      <c r="S23" s="216"/>
      <c r="T23" s="216"/>
      <c r="U23" s="216"/>
      <c r="V23" s="216"/>
      <c r="W23" s="216"/>
    </row>
    <row r="24" spans="1:23">
      <c r="B24" s="277" t="s">
        <v>93</v>
      </c>
      <c r="C24" s="277"/>
      <c r="D24" s="76">
        <v>12063</v>
      </c>
      <c r="E24" s="64" t="s">
        <v>189</v>
      </c>
      <c r="F24" s="76">
        <v>2833</v>
      </c>
      <c r="G24" s="64" t="s">
        <v>74</v>
      </c>
      <c r="H24" s="76">
        <v>9230</v>
      </c>
      <c r="I24" s="64" t="s">
        <v>189</v>
      </c>
      <c r="J24" s="64"/>
      <c r="K24" s="65">
        <f t="shared" si="8"/>
        <v>100</v>
      </c>
      <c r="L24" s="65"/>
      <c r="M24" s="65">
        <f t="shared" si="6"/>
        <v>23.485036889662606</v>
      </c>
      <c r="N24" s="76"/>
      <c r="O24" s="65">
        <f t="shared" si="7"/>
        <v>76.514963110337391</v>
      </c>
      <c r="P24" s="64"/>
      <c r="Q24" s="42"/>
      <c r="R24" s="42"/>
      <c r="S24" s="216"/>
      <c r="T24" s="216"/>
      <c r="U24" s="216"/>
      <c r="V24" s="216"/>
      <c r="W24" s="216"/>
    </row>
    <row r="25" spans="1:23">
      <c r="B25" s="164"/>
      <c r="C25" s="163"/>
      <c r="D25" s="76"/>
      <c r="E25" s="64"/>
      <c r="F25" s="76"/>
      <c r="G25" s="64"/>
      <c r="H25" s="76"/>
      <c r="I25" s="64"/>
      <c r="J25" s="64"/>
      <c r="K25" s="67"/>
      <c r="L25" s="64"/>
      <c r="M25" s="102"/>
      <c r="N25" s="102"/>
      <c r="O25" s="102"/>
      <c r="P25" s="64"/>
      <c r="Q25" s="42"/>
      <c r="R25" s="42"/>
      <c r="S25" s="216"/>
      <c r="T25" s="216"/>
      <c r="U25" s="216"/>
      <c r="V25" s="216"/>
      <c r="W25" s="216"/>
    </row>
    <row r="26" spans="1:23" s="8" customFormat="1">
      <c r="A26" s="245" t="s">
        <v>37</v>
      </c>
      <c r="B26" s="245"/>
      <c r="C26" s="245"/>
      <c r="D26" s="64">
        <v>46272</v>
      </c>
      <c r="E26" s="64"/>
      <c r="F26" s="64">
        <v>19843</v>
      </c>
      <c r="G26" s="64"/>
      <c r="H26" s="64">
        <v>26429</v>
      </c>
      <c r="I26" s="64" t="s">
        <v>189</v>
      </c>
      <c r="J26" s="64"/>
      <c r="K26" s="67">
        <f>M26+O26</f>
        <v>100</v>
      </c>
      <c r="L26" s="67"/>
      <c r="M26" s="67">
        <f>F26/D26*100</f>
        <v>42.883385200553249</v>
      </c>
      <c r="N26" s="110"/>
      <c r="O26" s="67">
        <f>H26/D26*100</f>
        <v>57.116614799446751</v>
      </c>
      <c r="P26" s="64"/>
      <c r="Q26" s="42"/>
      <c r="R26" s="42"/>
      <c r="S26" s="216"/>
      <c r="T26" s="216"/>
      <c r="U26" s="216"/>
      <c r="V26" s="216"/>
      <c r="W26" s="216"/>
    </row>
    <row r="27" spans="1:23">
      <c r="B27" s="278" t="s">
        <v>38</v>
      </c>
      <c r="C27" s="277"/>
      <c r="D27" s="76">
        <v>1444</v>
      </c>
      <c r="E27" s="64" t="s">
        <v>74</v>
      </c>
      <c r="F27" s="76">
        <v>907</v>
      </c>
      <c r="G27" s="64" t="s">
        <v>74</v>
      </c>
      <c r="H27" s="76">
        <v>537</v>
      </c>
      <c r="I27" s="64" t="s">
        <v>74</v>
      </c>
      <c r="J27" s="64"/>
      <c r="K27" s="65">
        <f t="shared" ref="K27:K32" si="9">M27+O27</f>
        <v>100</v>
      </c>
      <c r="L27" s="65"/>
      <c r="M27" s="65">
        <f t="shared" ref="M27:M32" si="10">F27/D27*100</f>
        <v>62.811634349030477</v>
      </c>
      <c r="N27" s="76"/>
      <c r="O27" s="65">
        <f t="shared" ref="O27:O32" si="11">H27/D27*100</f>
        <v>37.18836565096953</v>
      </c>
      <c r="P27" s="64"/>
      <c r="Q27" s="42"/>
      <c r="R27" s="42"/>
    </row>
    <row r="28" spans="1:23">
      <c r="B28" s="278" t="s">
        <v>39</v>
      </c>
      <c r="C28" s="277"/>
      <c r="D28" s="76">
        <v>4723</v>
      </c>
      <c r="E28" s="64" t="s">
        <v>189</v>
      </c>
      <c r="F28" s="76">
        <v>2519</v>
      </c>
      <c r="G28" s="64" t="s">
        <v>74</v>
      </c>
      <c r="H28" s="76">
        <v>2204</v>
      </c>
      <c r="I28" s="64" t="s">
        <v>74</v>
      </c>
      <c r="J28" s="64"/>
      <c r="K28" s="65">
        <f t="shared" si="9"/>
        <v>100</v>
      </c>
      <c r="L28" s="65"/>
      <c r="M28" s="65">
        <f t="shared" si="10"/>
        <v>53.334744865551556</v>
      </c>
      <c r="N28" s="76"/>
      <c r="O28" s="65">
        <f t="shared" si="11"/>
        <v>46.665255134448444</v>
      </c>
      <c r="P28" s="64"/>
      <c r="Q28" s="42"/>
      <c r="R28" s="42"/>
    </row>
    <row r="29" spans="1:23">
      <c r="B29" s="278" t="s">
        <v>40</v>
      </c>
      <c r="C29" s="277"/>
      <c r="D29" s="76">
        <v>7324</v>
      </c>
      <c r="E29" s="64" t="s">
        <v>189</v>
      </c>
      <c r="F29" s="76">
        <v>3035</v>
      </c>
      <c r="G29" s="64" t="s">
        <v>189</v>
      </c>
      <c r="H29" s="76">
        <v>4289</v>
      </c>
      <c r="I29" s="64" t="s">
        <v>74</v>
      </c>
      <c r="J29" s="64"/>
      <c r="K29" s="65">
        <f t="shared" si="9"/>
        <v>100</v>
      </c>
      <c r="L29" s="65"/>
      <c r="M29" s="65">
        <f t="shared" si="10"/>
        <v>41.439104314582195</v>
      </c>
      <c r="N29" s="76"/>
      <c r="O29" s="65">
        <f t="shared" si="11"/>
        <v>58.560895685417805</v>
      </c>
      <c r="P29" s="64"/>
      <c r="Q29" s="42"/>
      <c r="R29" s="42"/>
    </row>
    <row r="30" spans="1:23">
      <c r="B30" s="278" t="s">
        <v>69</v>
      </c>
      <c r="C30" s="277"/>
      <c r="D30" s="76">
        <v>10771</v>
      </c>
      <c r="E30" s="64" t="s">
        <v>189</v>
      </c>
      <c r="F30" s="76">
        <v>7352</v>
      </c>
      <c r="G30" s="64" t="s">
        <v>189</v>
      </c>
      <c r="H30" s="76">
        <v>3419</v>
      </c>
      <c r="I30" s="64" t="s">
        <v>74</v>
      </c>
      <c r="J30" s="64"/>
      <c r="K30" s="65">
        <f t="shared" si="9"/>
        <v>100</v>
      </c>
      <c r="L30" s="65"/>
      <c r="M30" s="65">
        <f t="shared" si="10"/>
        <v>68.257357719803181</v>
      </c>
      <c r="N30" s="76"/>
      <c r="O30" s="65">
        <f t="shared" si="11"/>
        <v>31.742642280196826</v>
      </c>
      <c r="P30" s="64"/>
      <c r="Q30" s="42"/>
      <c r="R30" s="42"/>
    </row>
    <row r="31" spans="1:23">
      <c r="B31" s="278" t="s">
        <v>157</v>
      </c>
      <c r="C31" s="277"/>
      <c r="D31" s="76">
        <v>9576</v>
      </c>
      <c r="E31" s="64" t="s">
        <v>189</v>
      </c>
      <c r="F31" s="76">
        <v>4204</v>
      </c>
      <c r="G31" s="64" t="s">
        <v>189</v>
      </c>
      <c r="H31" s="76">
        <v>5372</v>
      </c>
      <c r="I31" s="64" t="s">
        <v>189</v>
      </c>
      <c r="J31" s="64"/>
      <c r="K31" s="65">
        <f t="shared" si="9"/>
        <v>100</v>
      </c>
      <c r="L31" s="65"/>
      <c r="M31" s="65">
        <f t="shared" si="10"/>
        <v>43.90142021720969</v>
      </c>
      <c r="N31" s="76"/>
      <c r="O31" s="65">
        <f t="shared" si="11"/>
        <v>56.098579782790317</v>
      </c>
      <c r="P31" s="64"/>
      <c r="Q31" s="42"/>
      <c r="R31" s="42"/>
    </row>
    <row r="32" spans="1:23">
      <c r="B32" s="164" t="s">
        <v>158</v>
      </c>
      <c r="C32" s="163"/>
      <c r="D32" s="76">
        <v>12434</v>
      </c>
      <c r="E32" s="64" t="s">
        <v>189</v>
      </c>
      <c r="F32" s="76">
        <v>1826</v>
      </c>
      <c r="G32" s="64" t="s">
        <v>74</v>
      </c>
      <c r="H32" s="76">
        <v>10608</v>
      </c>
      <c r="I32" s="64" t="s">
        <v>189</v>
      </c>
      <c r="J32" s="64"/>
      <c r="K32" s="65">
        <f t="shared" si="9"/>
        <v>100</v>
      </c>
      <c r="L32" s="65"/>
      <c r="M32" s="65">
        <f t="shared" si="10"/>
        <v>14.685539649348561</v>
      </c>
      <c r="N32" s="76"/>
      <c r="O32" s="65">
        <f t="shared" si="11"/>
        <v>85.314460350651444</v>
      </c>
      <c r="P32" s="64"/>
      <c r="Q32" s="42"/>
      <c r="R32" s="42"/>
    </row>
    <row r="33" spans="1:18">
      <c r="B33" s="164"/>
      <c r="C33" s="163"/>
      <c r="D33" s="76"/>
      <c r="E33" s="64"/>
      <c r="F33" s="76"/>
      <c r="G33" s="64"/>
      <c r="H33" s="76"/>
      <c r="I33" s="64"/>
      <c r="J33" s="64"/>
      <c r="K33" s="65"/>
      <c r="L33" s="65"/>
      <c r="M33" s="65"/>
      <c r="N33" s="76"/>
      <c r="O33" s="65"/>
      <c r="P33" s="64"/>
      <c r="Q33" s="42"/>
      <c r="R33" s="42"/>
    </row>
    <row r="34" spans="1:18" ht="6" customHeight="1" thickBot="1">
      <c r="A34" s="81"/>
      <c r="B34" s="81"/>
      <c r="C34" s="81"/>
      <c r="D34" s="81"/>
      <c r="E34" s="81"/>
      <c r="F34" s="81"/>
      <c r="G34" s="81"/>
      <c r="H34" s="81"/>
      <c r="I34" s="81"/>
      <c r="J34" s="81"/>
      <c r="K34" s="81"/>
      <c r="L34" s="81"/>
      <c r="M34" s="81"/>
      <c r="N34" s="2"/>
      <c r="O34" s="2"/>
      <c r="P34" s="2"/>
      <c r="Q34" s="7"/>
      <c r="R34" s="7"/>
    </row>
    <row r="35" spans="1:18" s="9" customFormat="1" ht="6" customHeight="1">
      <c r="A35" s="82"/>
      <c r="B35" s="82"/>
      <c r="C35" s="82"/>
      <c r="D35" s="82"/>
      <c r="E35" s="82"/>
      <c r="F35" s="82"/>
      <c r="G35" s="82"/>
      <c r="H35" s="82"/>
      <c r="I35" s="82"/>
      <c r="J35" s="82"/>
      <c r="K35" s="82"/>
      <c r="L35" s="82"/>
      <c r="M35" s="82"/>
    </row>
    <row r="36" spans="1:18" s="9" customFormat="1" ht="11.25">
      <c r="A36" s="83" t="s">
        <v>42</v>
      </c>
      <c r="B36" s="190"/>
      <c r="C36" s="236"/>
      <c r="D36" s="236"/>
      <c r="E36" s="236"/>
      <c r="F36" s="236"/>
      <c r="G36" s="236"/>
      <c r="H36" s="236"/>
      <c r="I36" s="236"/>
      <c r="J36" s="236"/>
      <c r="K36" s="236"/>
      <c r="L36" s="236"/>
      <c r="M36" s="236"/>
      <c r="N36" s="236"/>
      <c r="O36" s="236"/>
      <c r="P36" s="236"/>
    </row>
    <row r="37" spans="1:18" s="9" customFormat="1" ht="11.25">
      <c r="A37" s="83"/>
      <c r="B37" s="190"/>
      <c r="C37" s="236"/>
      <c r="D37" s="236"/>
      <c r="E37" s="236"/>
      <c r="F37" s="236"/>
      <c r="G37" s="236"/>
      <c r="H37" s="236"/>
      <c r="I37" s="236"/>
      <c r="J37" s="236"/>
      <c r="K37" s="236"/>
      <c r="L37" s="236"/>
      <c r="M37" s="236"/>
      <c r="N37" s="236"/>
      <c r="O37" s="236"/>
      <c r="P37" s="236"/>
    </row>
    <row r="38" spans="1:18" s="9" customFormat="1" ht="11.25">
      <c r="A38" s="83"/>
      <c r="B38" s="84">
        <v>1</v>
      </c>
      <c r="C38" s="239" t="s">
        <v>162</v>
      </c>
      <c r="D38" s="239"/>
      <c r="E38" s="239"/>
      <c r="F38" s="239"/>
      <c r="G38" s="239"/>
      <c r="H38" s="239"/>
      <c r="I38" s="239"/>
      <c r="J38" s="175"/>
      <c r="K38" s="175"/>
      <c r="L38" s="175"/>
      <c r="M38" s="175"/>
      <c r="N38" s="31"/>
      <c r="O38" s="31"/>
      <c r="P38" s="31"/>
      <c r="Q38" s="31"/>
      <c r="R38" s="31"/>
    </row>
    <row r="39" spans="1:18" s="9" customFormat="1" ht="11.25">
      <c r="A39" s="83"/>
      <c r="B39" s="162">
        <v>0</v>
      </c>
      <c r="C39" s="239" t="s">
        <v>36</v>
      </c>
      <c r="D39" s="239"/>
      <c r="E39" s="239"/>
      <c r="F39" s="239"/>
      <c r="G39" s="239"/>
      <c r="H39" s="239"/>
      <c r="I39" s="239"/>
      <c r="J39" s="175"/>
      <c r="K39" s="175"/>
      <c r="L39" s="175"/>
      <c r="M39" s="175"/>
      <c r="N39" s="31"/>
      <c r="O39" s="31"/>
      <c r="P39" s="31"/>
      <c r="Q39" s="31"/>
      <c r="R39" s="31"/>
    </row>
    <row r="40" spans="1:18" s="9" customFormat="1" ht="11.25">
      <c r="A40" s="82"/>
      <c r="B40" s="86" t="s">
        <v>74</v>
      </c>
      <c r="C40" s="239" t="s">
        <v>156</v>
      </c>
      <c r="D40" s="239"/>
      <c r="E40" s="239"/>
      <c r="F40" s="239"/>
      <c r="G40" s="239"/>
      <c r="H40" s="239"/>
      <c r="I40" s="239"/>
      <c r="J40" s="175"/>
      <c r="K40" s="175"/>
      <c r="L40" s="175"/>
      <c r="M40" s="175"/>
      <c r="N40" s="31"/>
      <c r="O40" s="31"/>
      <c r="P40" s="31"/>
      <c r="Q40" s="31"/>
      <c r="R40" s="31"/>
    </row>
    <row r="41" spans="1:18">
      <c r="B41" s="86" t="s">
        <v>167</v>
      </c>
      <c r="C41" s="239" t="s">
        <v>168</v>
      </c>
      <c r="D41" s="239"/>
      <c r="E41" s="239"/>
      <c r="F41" s="239"/>
      <c r="G41" s="239"/>
      <c r="H41" s="239"/>
      <c r="I41" s="239"/>
      <c r="J41" s="239"/>
      <c r="K41" s="72"/>
      <c r="L41" s="72"/>
      <c r="M41" s="72"/>
      <c r="N41" s="26"/>
      <c r="O41" s="26"/>
      <c r="P41" s="26"/>
      <c r="Q41" s="26"/>
      <c r="R41" s="26"/>
    </row>
    <row r="43" spans="1:18">
      <c r="A43" s="213" t="s">
        <v>220</v>
      </c>
      <c r="B43" s="95"/>
      <c r="C43" s="212"/>
      <c r="D43" s="147"/>
      <c r="E43" s="147"/>
      <c r="F43" s="147"/>
      <c r="G43" s="147"/>
      <c r="H43" s="147"/>
      <c r="I43" s="147"/>
      <c r="J43" s="147"/>
      <c r="K43" s="147"/>
      <c r="L43" s="147"/>
      <c r="M43" s="147"/>
      <c r="N43" s="147"/>
    </row>
    <row r="44" spans="1:18" ht="12.75" customHeight="1">
      <c r="A44" s="95"/>
      <c r="B44" s="234" t="s">
        <v>221</v>
      </c>
      <c r="C44" s="234"/>
      <c r="D44" s="234"/>
      <c r="E44" s="234"/>
      <c r="F44" s="234"/>
      <c r="G44" s="234"/>
      <c r="H44" s="234"/>
      <c r="I44" s="234"/>
      <c r="J44" s="234"/>
      <c r="K44" s="234"/>
      <c r="L44" s="234"/>
      <c r="M44" s="234"/>
      <c r="N44" s="234"/>
      <c r="O44" s="234"/>
    </row>
    <row r="45" spans="1:18">
      <c r="A45" s="95"/>
      <c r="B45" s="234"/>
      <c r="C45" s="234"/>
      <c r="D45" s="234"/>
      <c r="E45" s="234"/>
      <c r="F45" s="234"/>
      <c r="G45" s="234"/>
      <c r="H45" s="234"/>
      <c r="I45" s="234"/>
      <c r="J45" s="234"/>
      <c r="K45" s="234"/>
      <c r="L45" s="234"/>
      <c r="M45" s="234"/>
      <c r="N45" s="234"/>
      <c r="O45" s="234"/>
    </row>
    <row r="46" spans="1:18">
      <c r="A46" s="95"/>
      <c r="B46" s="234"/>
      <c r="C46" s="234"/>
      <c r="D46" s="234"/>
      <c r="E46" s="234"/>
      <c r="F46" s="234"/>
      <c r="G46" s="234"/>
      <c r="H46" s="234"/>
      <c r="I46" s="234"/>
      <c r="J46" s="234"/>
      <c r="K46" s="234"/>
      <c r="L46" s="234"/>
      <c r="M46" s="234"/>
      <c r="N46" s="234"/>
      <c r="O46" s="234"/>
    </row>
  </sheetData>
  <mergeCells count="35">
    <mergeCell ref="B44:O46"/>
    <mergeCell ref="A3:P3"/>
    <mergeCell ref="A2:P2"/>
    <mergeCell ref="A1:P1"/>
    <mergeCell ref="A15:C15"/>
    <mergeCell ref="D9:E12"/>
    <mergeCell ref="F12:G12"/>
    <mergeCell ref="F9:I9"/>
    <mergeCell ref="H12:I12"/>
    <mergeCell ref="D6:I6"/>
    <mergeCell ref="K6:P6"/>
    <mergeCell ref="K9:L12"/>
    <mergeCell ref="M9:P9"/>
    <mergeCell ref="M12:N12"/>
    <mergeCell ref="O12:P12"/>
    <mergeCell ref="A6:C12"/>
    <mergeCell ref="C38:I38"/>
    <mergeCell ref="C40:I40"/>
    <mergeCell ref="C39:I39"/>
    <mergeCell ref="C41:J41"/>
    <mergeCell ref="B24:C24"/>
    <mergeCell ref="B31:C31"/>
    <mergeCell ref="A26:C26"/>
    <mergeCell ref="B29:C29"/>
    <mergeCell ref="B30:C30"/>
    <mergeCell ref="B27:C27"/>
    <mergeCell ref="B28:C28"/>
    <mergeCell ref="C36:P37"/>
    <mergeCell ref="B22:C22"/>
    <mergeCell ref="B23:C23"/>
    <mergeCell ref="B16:C16"/>
    <mergeCell ref="B17:C17"/>
    <mergeCell ref="B20:C20"/>
    <mergeCell ref="B21:C21"/>
    <mergeCell ref="A19:C19"/>
  </mergeCells>
  <phoneticPr fontId="0" type="noConversion"/>
  <hyperlinks>
    <hyperlink ref="S1" location="Índice!A1" display="Ir a Índice" xr:uid="{00000000-0004-0000-1000-000000000000}"/>
  </hyperlinks>
  <printOptions horizontalCentered="1"/>
  <pageMargins left="0.78740157480314965" right="0.78740157480314965" top="1.3474015748031496" bottom="0.78740157480314965" header="0.39370078740157483" footer="0.39370078740157483"/>
  <pageSetup paperSize="9" scale="6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63"/>
  <sheetViews>
    <sheetView showGridLines="0" zoomScaleNormal="100" workbookViewId="0">
      <selection sqref="A1:P1"/>
    </sheetView>
  </sheetViews>
  <sheetFormatPr defaultColWidth="11.42578125" defaultRowHeight="12.75"/>
  <cols>
    <col min="1" max="2" width="5.7109375" style="66" customWidth="1"/>
    <col min="3" max="3" width="30.7109375" style="66" customWidth="1"/>
    <col min="4" max="4" width="12.7109375" style="66" customWidth="1"/>
    <col min="5" max="5" width="3.7109375" style="66" customWidth="1"/>
    <col min="6" max="6" width="13.42578125" style="66" bestFit="1" customWidth="1"/>
    <col min="7" max="7" width="3.7109375" style="66" customWidth="1"/>
    <col min="8" max="8" width="12.7109375" style="66" customWidth="1"/>
    <col min="9" max="10" width="3.7109375" style="66" customWidth="1"/>
    <col min="11" max="11" width="9.85546875" style="66" bestFit="1" customWidth="1"/>
    <col min="12" max="12" width="2.85546875" style="66" bestFit="1" customWidth="1"/>
    <col min="13" max="13" width="13.5703125" style="66" customWidth="1"/>
    <col min="14" max="14" width="2.85546875" style="1" bestFit="1" customWidth="1"/>
    <col min="15" max="15" width="13.5703125" style="1" customWidth="1"/>
    <col min="16" max="16" width="2.85546875" style="1" bestFit="1" customWidth="1"/>
    <col min="17" max="17" width="3.7109375" style="1" customWidth="1"/>
    <col min="18" max="18" width="10.7109375" style="1" customWidth="1"/>
    <col min="19" max="16384" width="11.42578125" style="1"/>
  </cols>
  <sheetData>
    <row r="1" spans="1:22" s="44" customFormat="1" ht="15">
      <c r="A1" s="231" t="s">
        <v>121</v>
      </c>
      <c r="B1" s="231"/>
      <c r="C1" s="231"/>
      <c r="D1" s="231"/>
      <c r="E1" s="231"/>
      <c r="F1" s="231"/>
      <c r="G1" s="231"/>
      <c r="H1" s="231"/>
      <c r="I1" s="231"/>
      <c r="J1" s="231"/>
      <c r="K1" s="231"/>
      <c r="L1" s="231"/>
      <c r="M1" s="231"/>
      <c r="N1" s="231"/>
      <c r="O1" s="231"/>
      <c r="P1" s="231"/>
      <c r="Q1" s="43"/>
      <c r="R1" s="126" t="s">
        <v>188</v>
      </c>
    </row>
    <row r="2" spans="1:22" s="44" customFormat="1" ht="17.25">
      <c r="A2" s="231" t="s">
        <v>219</v>
      </c>
      <c r="B2" s="231"/>
      <c r="C2" s="231"/>
      <c r="D2" s="231"/>
      <c r="E2" s="231"/>
      <c r="F2" s="231"/>
      <c r="G2" s="231"/>
      <c r="H2" s="231"/>
      <c r="I2" s="231"/>
      <c r="J2" s="231"/>
      <c r="K2" s="231"/>
      <c r="L2" s="231"/>
      <c r="M2" s="231"/>
      <c r="N2" s="231"/>
      <c r="O2" s="231"/>
      <c r="P2" s="231"/>
      <c r="Q2" s="43"/>
    </row>
    <row r="3" spans="1:22" s="44" customFormat="1" ht="15">
      <c r="A3" s="231" t="s">
        <v>211</v>
      </c>
      <c r="B3" s="231"/>
      <c r="C3" s="231"/>
      <c r="D3" s="231"/>
      <c r="E3" s="231"/>
      <c r="F3" s="231"/>
      <c r="G3" s="231"/>
      <c r="H3" s="231"/>
      <c r="I3" s="231"/>
      <c r="J3" s="231"/>
      <c r="K3" s="231"/>
      <c r="L3" s="231"/>
      <c r="M3" s="231"/>
      <c r="N3" s="231"/>
      <c r="O3" s="231"/>
      <c r="P3" s="231"/>
      <c r="Q3" s="43"/>
    </row>
    <row r="4" spans="1:22" s="14" customFormat="1" ht="6.95" customHeight="1" thickBot="1">
      <c r="A4" s="69"/>
      <c r="B4" s="69"/>
      <c r="C4" s="69"/>
      <c r="D4" s="69"/>
      <c r="E4" s="69"/>
      <c r="F4" s="69"/>
      <c r="G4" s="69"/>
      <c r="H4" s="69"/>
      <c r="I4" s="69"/>
      <c r="J4" s="69"/>
      <c r="K4" s="69"/>
      <c r="L4" s="69"/>
      <c r="M4" s="69"/>
      <c r="N4" s="15"/>
      <c r="O4" s="15"/>
      <c r="P4" s="15"/>
      <c r="Q4" s="39"/>
    </row>
    <row r="5" spans="1:22" ht="6" customHeight="1"/>
    <row r="6" spans="1:22" ht="12.75" customHeight="1">
      <c r="A6" s="240" t="s">
        <v>153</v>
      </c>
      <c r="B6" s="240"/>
      <c r="C6" s="240"/>
      <c r="D6" s="251" t="s">
        <v>165</v>
      </c>
      <c r="E6" s="251"/>
      <c r="F6" s="251"/>
      <c r="G6" s="251"/>
      <c r="H6" s="251"/>
      <c r="I6" s="251"/>
      <c r="K6" s="255" t="s">
        <v>166</v>
      </c>
      <c r="L6" s="255"/>
      <c r="M6" s="255"/>
      <c r="N6" s="255"/>
      <c r="O6" s="255"/>
      <c r="P6" s="255"/>
    </row>
    <row r="7" spans="1:22" ht="6" customHeight="1">
      <c r="A7" s="240"/>
      <c r="B7" s="240"/>
      <c r="C7" s="240"/>
      <c r="D7" s="74"/>
      <c r="E7" s="74"/>
      <c r="F7" s="74"/>
      <c r="G7" s="74"/>
      <c r="H7" s="74"/>
      <c r="I7" s="74"/>
      <c r="K7" s="74"/>
      <c r="L7" s="74"/>
      <c r="M7" s="74"/>
      <c r="N7" s="6"/>
      <c r="O7" s="6"/>
      <c r="P7" s="6"/>
    </row>
    <row r="8" spans="1:22" ht="6" customHeight="1">
      <c r="A8" s="240"/>
      <c r="B8" s="240"/>
      <c r="C8" s="240"/>
    </row>
    <row r="9" spans="1:22" ht="12.75" customHeight="1">
      <c r="A9" s="240"/>
      <c r="B9" s="240"/>
      <c r="C9" s="240"/>
      <c r="D9" s="268" t="s">
        <v>0</v>
      </c>
      <c r="E9" s="268"/>
      <c r="F9" s="269" t="s">
        <v>102</v>
      </c>
      <c r="G9" s="269"/>
      <c r="H9" s="269"/>
      <c r="I9" s="269"/>
      <c r="J9" s="183"/>
      <c r="K9" s="268" t="s">
        <v>0</v>
      </c>
      <c r="L9" s="268"/>
      <c r="M9" s="266" t="s">
        <v>102</v>
      </c>
      <c r="N9" s="266"/>
      <c r="O9" s="266"/>
      <c r="P9" s="266"/>
      <c r="Q9" s="56"/>
    </row>
    <row r="10" spans="1:22" ht="6" customHeight="1">
      <c r="A10" s="240"/>
      <c r="B10" s="240"/>
      <c r="C10" s="240"/>
      <c r="D10" s="268"/>
      <c r="E10" s="268"/>
      <c r="F10" s="177"/>
      <c r="G10" s="177"/>
      <c r="H10" s="177"/>
      <c r="I10" s="177"/>
      <c r="J10" s="182"/>
      <c r="K10" s="268"/>
      <c r="L10" s="268"/>
      <c r="M10" s="177"/>
      <c r="N10" s="4"/>
      <c r="O10" s="4"/>
      <c r="P10" s="4"/>
      <c r="Q10" s="16"/>
    </row>
    <row r="11" spans="1:22" ht="6" customHeight="1">
      <c r="A11" s="240"/>
      <c r="B11" s="240"/>
      <c r="C11" s="240"/>
      <c r="D11" s="268"/>
      <c r="E11" s="268"/>
      <c r="F11" s="182"/>
      <c r="G11" s="182"/>
      <c r="H11" s="182"/>
      <c r="I11" s="188"/>
      <c r="J11" s="188"/>
      <c r="K11" s="268"/>
      <c r="L11" s="268"/>
      <c r="M11" s="182"/>
      <c r="N11" s="120"/>
      <c r="O11" s="120"/>
      <c r="P11" s="123"/>
      <c r="Q11" s="25"/>
    </row>
    <row r="12" spans="1:22" ht="12.75" customHeight="1">
      <c r="A12" s="240"/>
      <c r="B12" s="240"/>
      <c r="C12" s="240"/>
      <c r="D12" s="268"/>
      <c r="E12" s="268"/>
      <c r="F12" s="225" t="s">
        <v>126</v>
      </c>
      <c r="G12" s="225"/>
      <c r="H12" s="225" t="s">
        <v>127</v>
      </c>
      <c r="I12" s="225"/>
      <c r="J12" s="170"/>
      <c r="K12" s="268"/>
      <c r="L12" s="268"/>
      <c r="M12" s="226" t="s">
        <v>126</v>
      </c>
      <c r="N12" s="226"/>
      <c r="O12" s="226" t="s">
        <v>127</v>
      </c>
      <c r="P12" s="226"/>
      <c r="Q12" s="38"/>
    </row>
    <row r="13" spans="1:22" s="7" customFormat="1" ht="6" customHeight="1">
      <c r="A13" s="74"/>
      <c r="B13" s="74"/>
      <c r="C13" s="74"/>
      <c r="D13" s="74"/>
      <c r="E13" s="74"/>
      <c r="F13" s="74"/>
      <c r="G13" s="74"/>
      <c r="H13" s="74"/>
      <c r="I13" s="74"/>
      <c r="J13" s="74"/>
      <c r="K13" s="74"/>
      <c r="L13" s="74"/>
      <c r="M13" s="74"/>
      <c r="N13" s="6"/>
      <c r="O13" s="6"/>
      <c r="P13" s="6"/>
    </row>
    <row r="14" spans="1:22" ht="6" customHeight="1"/>
    <row r="15" spans="1:22" s="8" customFormat="1">
      <c r="A15" s="245" t="s">
        <v>50</v>
      </c>
      <c r="B15" s="245"/>
      <c r="C15" s="245"/>
      <c r="D15" s="64">
        <v>46270</v>
      </c>
      <c r="E15" s="64"/>
      <c r="F15" s="64">
        <v>19841</v>
      </c>
      <c r="G15" s="64"/>
      <c r="H15" s="64">
        <v>26429</v>
      </c>
      <c r="I15" s="64" t="s">
        <v>189</v>
      </c>
      <c r="J15" s="64"/>
      <c r="K15" s="67">
        <f>M15+O15</f>
        <v>100</v>
      </c>
      <c r="L15" s="67"/>
      <c r="M15" s="67">
        <f>F15/D15*100</f>
        <v>42.880916360492762</v>
      </c>
      <c r="N15" s="21"/>
      <c r="O15" s="47">
        <f>H15/D15*100</f>
        <v>57.119083639507238</v>
      </c>
      <c r="P15" s="47"/>
      <c r="Q15" s="42"/>
      <c r="R15" s="216"/>
      <c r="S15" s="216"/>
      <c r="T15" s="216"/>
      <c r="U15" s="216"/>
      <c r="V15" s="216"/>
    </row>
    <row r="16" spans="1:22">
      <c r="B16" s="281" t="s">
        <v>134</v>
      </c>
      <c r="C16" s="282"/>
      <c r="D16" s="76">
        <v>1959</v>
      </c>
      <c r="E16" s="64" t="s">
        <v>189</v>
      </c>
      <c r="F16" s="76">
        <v>1087</v>
      </c>
      <c r="G16" s="64" t="s">
        <v>74</v>
      </c>
      <c r="H16" s="76">
        <v>872</v>
      </c>
      <c r="I16" s="64" t="s">
        <v>74</v>
      </c>
      <c r="J16" s="64"/>
      <c r="K16" s="65">
        <f t="shared" ref="K16" si="0">M16+O16</f>
        <v>100</v>
      </c>
      <c r="L16" s="65"/>
      <c r="M16" s="65">
        <f>F16/D16*100</f>
        <v>55.487493619193465</v>
      </c>
      <c r="N16" s="22"/>
      <c r="O16" s="58">
        <f t="shared" ref="O16" si="1">H16/D16*100</f>
        <v>44.512506380806535</v>
      </c>
      <c r="P16" s="42"/>
      <c r="Q16" s="42"/>
      <c r="R16" s="216"/>
      <c r="S16" s="216"/>
      <c r="T16" s="216"/>
      <c r="U16" s="216"/>
      <c r="V16" s="216"/>
    </row>
    <row r="17" spans="1:22">
      <c r="B17" s="281" t="s">
        <v>51</v>
      </c>
      <c r="C17" s="282"/>
      <c r="D17" s="76">
        <v>11231</v>
      </c>
      <c r="E17" s="64" t="s">
        <v>189</v>
      </c>
      <c r="F17" s="76">
        <v>4185</v>
      </c>
      <c r="G17" s="64" t="s">
        <v>189</v>
      </c>
      <c r="H17" s="76">
        <v>7046</v>
      </c>
      <c r="I17" s="64" t="s">
        <v>189</v>
      </c>
      <c r="J17" s="64"/>
      <c r="K17" s="65">
        <f t="shared" ref="K17:K22" si="2">M17+O17</f>
        <v>100</v>
      </c>
      <c r="L17" s="65"/>
      <c r="M17" s="65">
        <f t="shared" ref="M17:M22" si="3">F17/D17*100</f>
        <v>37.262932953432468</v>
      </c>
      <c r="N17" s="22"/>
      <c r="O17" s="58">
        <f t="shared" ref="O17:O22" si="4">H17/D17*100</f>
        <v>62.737067046567539</v>
      </c>
      <c r="P17" s="42"/>
      <c r="Q17" s="42"/>
      <c r="R17" s="216"/>
      <c r="S17" s="216"/>
      <c r="T17" s="216"/>
      <c r="U17" s="216"/>
      <c r="V17" s="216"/>
    </row>
    <row r="18" spans="1:22">
      <c r="B18" s="281" t="s">
        <v>135</v>
      </c>
      <c r="C18" s="282"/>
      <c r="D18" s="76">
        <v>439</v>
      </c>
      <c r="E18" s="64" t="s">
        <v>74</v>
      </c>
      <c r="F18" s="76">
        <v>137</v>
      </c>
      <c r="G18" s="64" t="s">
        <v>74</v>
      </c>
      <c r="H18" s="76">
        <v>302</v>
      </c>
      <c r="I18" s="64" t="s">
        <v>74</v>
      </c>
      <c r="J18" s="64"/>
      <c r="K18" s="65">
        <f t="shared" si="2"/>
        <v>100</v>
      </c>
      <c r="L18" s="65"/>
      <c r="M18" s="65">
        <f t="shared" si="3"/>
        <v>31.207289293849662</v>
      </c>
      <c r="N18" s="22"/>
      <c r="O18" s="58">
        <f t="shared" si="4"/>
        <v>68.792710706150345</v>
      </c>
      <c r="P18" s="42"/>
      <c r="Q18" s="42"/>
      <c r="R18" s="216"/>
      <c r="S18" s="216"/>
      <c r="T18" s="216"/>
      <c r="U18" s="216"/>
      <c r="V18" s="216"/>
    </row>
    <row r="19" spans="1:22">
      <c r="B19" s="282" t="s">
        <v>52</v>
      </c>
      <c r="C19" s="282"/>
      <c r="D19" s="76">
        <v>6074</v>
      </c>
      <c r="E19" s="64" t="s">
        <v>189</v>
      </c>
      <c r="F19" s="76">
        <v>1925</v>
      </c>
      <c r="G19" s="64" t="s">
        <v>74</v>
      </c>
      <c r="H19" s="76">
        <v>4149</v>
      </c>
      <c r="I19" s="64" t="s">
        <v>189</v>
      </c>
      <c r="J19" s="64"/>
      <c r="K19" s="65">
        <f t="shared" si="2"/>
        <v>100</v>
      </c>
      <c r="L19" s="65"/>
      <c r="M19" s="65">
        <f t="shared" si="3"/>
        <v>31.692459664142248</v>
      </c>
      <c r="N19" s="22"/>
      <c r="O19" s="58">
        <f t="shared" si="4"/>
        <v>68.307540335857752</v>
      </c>
      <c r="P19" s="42"/>
      <c r="Q19" s="42"/>
      <c r="R19" s="216"/>
      <c r="S19" s="216"/>
      <c r="T19" s="216"/>
      <c r="U19" s="216"/>
      <c r="V19" s="216"/>
    </row>
    <row r="20" spans="1:22">
      <c r="B20" s="165" t="s">
        <v>169</v>
      </c>
      <c r="C20" s="188"/>
      <c r="D20" s="76">
        <v>296</v>
      </c>
      <c r="E20" s="64" t="s">
        <v>74</v>
      </c>
      <c r="F20" s="76">
        <v>296</v>
      </c>
      <c r="G20" s="64" t="s">
        <v>74</v>
      </c>
      <c r="H20" s="76">
        <v>0</v>
      </c>
      <c r="I20" s="64"/>
      <c r="J20" s="64"/>
      <c r="K20" s="65">
        <f t="shared" si="2"/>
        <v>100</v>
      </c>
      <c r="L20" s="65"/>
      <c r="M20" s="65">
        <f t="shared" si="3"/>
        <v>100</v>
      </c>
      <c r="N20" s="22"/>
      <c r="O20" s="58">
        <f t="shared" si="4"/>
        <v>0</v>
      </c>
      <c r="P20" s="42"/>
      <c r="Q20" s="42"/>
      <c r="R20" s="216"/>
      <c r="S20" s="216"/>
      <c r="T20" s="216"/>
      <c r="U20" s="216"/>
      <c r="V20" s="216"/>
    </row>
    <row r="21" spans="1:22">
      <c r="B21" s="281" t="s">
        <v>131</v>
      </c>
      <c r="C21" s="282"/>
      <c r="D21" s="76">
        <v>7120</v>
      </c>
      <c r="E21" s="64" t="s">
        <v>189</v>
      </c>
      <c r="F21" s="76">
        <v>3451</v>
      </c>
      <c r="G21" s="64" t="s">
        <v>189</v>
      </c>
      <c r="H21" s="76">
        <v>3669</v>
      </c>
      <c r="I21" s="64" t="s">
        <v>74</v>
      </c>
      <c r="J21" s="64"/>
      <c r="K21" s="65">
        <f t="shared" si="2"/>
        <v>100</v>
      </c>
      <c r="L21" s="65"/>
      <c r="M21" s="65">
        <f t="shared" si="3"/>
        <v>48.469101123595507</v>
      </c>
      <c r="N21" s="22"/>
      <c r="O21" s="58">
        <f t="shared" si="4"/>
        <v>51.530898876404493</v>
      </c>
      <c r="P21" s="42"/>
      <c r="Q21" s="42"/>
      <c r="R21" s="216"/>
      <c r="S21" s="216"/>
      <c r="T21" s="216"/>
      <c r="U21" s="216"/>
      <c r="V21" s="216"/>
    </row>
    <row r="22" spans="1:22">
      <c r="B22" s="281" t="s">
        <v>132</v>
      </c>
      <c r="C22" s="282"/>
      <c r="D22" s="76">
        <v>16359</v>
      </c>
      <c r="E22" s="64" t="s">
        <v>189</v>
      </c>
      <c r="F22" s="76">
        <v>7492</v>
      </c>
      <c r="G22" s="64" t="s">
        <v>189</v>
      </c>
      <c r="H22" s="76">
        <v>8867</v>
      </c>
      <c r="I22" s="64" t="s">
        <v>189</v>
      </c>
      <c r="J22" s="64"/>
      <c r="K22" s="65">
        <f t="shared" si="2"/>
        <v>100</v>
      </c>
      <c r="L22" s="65"/>
      <c r="M22" s="65">
        <f t="shared" si="3"/>
        <v>45.797420380218838</v>
      </c>
      <c r="N22" s="22"/>
      <c r="O22" s="58">
        <f t="shared" si="4"/>
        <v>54.202579619781154</v>
      </c>
      <c r="P22" s="42"/>
      <c r="Q22" s="42"/>
      <c r="R22" s="216"/>
      <c r="S22" s="216"/>
      <c r="T22" s="216"/>
      <c r="U22" s="216"/>
      <c r="V22" s="216"/>
    </row>
    <row r="23" spans="1:22">
      <c r="B23" s="282" t="s">
        <v>29</v>
      </c>
      <c r="C23" s="282"/>
      <c r="D23" s="76">
        <v>2792</v>
      </c>
      <c r="E23" s="64" t="s">
        <v>74</v>
      </c>
      <c r="F23" s="76">
        <v>1268</v>
      </c>
      <c r="G23" s="64" t="s">
        <v>74</v>
      </c>
      <c r="H23" s="76">
        <v>1524</v>
      </c>
      <c r="I23" s="64" t="s">
        <v>74</v>
      </c>
      <c r="J23" s="64"/>
      <c r="K23" s="107" t="s">
        <v>167</v>
      </c>
      <c r="L23" s="64"/>
      <c r="M23" s="107" t="s">
        <v>167</v>
      </c>
      <c r="N23" s="42"/>
      <c r="O23" s="125" t="s">
        <v>167</v>
      </c>
      <c r="P23" s="42"/>
      <c r="Q23" s="42"/>
      <c r="R23" s="216"/>
      <c r="S23" s="216"/>
      <c r="T23" s="216"/>
      <c r="U23" s="216"/>
      <c r="V23" s="216"/>
    </row>
    <row r="24" spans="1:22" ht="6.95" customHeight="1">
      <c r="B24" s="109"/>
      <c r="C24" s="188"/>
      <c r="D24" s="76"/>
      <c r="E24" s="64"/>
      <c r="F24" s="76"/>
      <c r="G24" s="64"/>
      <c r="H24" s="76"/>
      <c r="I24" s="64"/>
      <c r="J24" s="64"/>
      <c r="K24" s="65"/>
      <c r="L24" s="64"/>
      <c r="M24" s="65"/>
      <c r="N24" s="42"/>
      <c r="O24" s="58"/>
      <c r="P24" s="42"/>
      <c r="Q24" s="42"/>
      <c r="R24" s="216"/>
      <c r="S24" s="216"/>
      <c r="T24" s="216"/>
      <c r="U24" s="216"/>
      <c r="V24" s="216"/>
    </row>
    <row r="25" spans="1:22" s="8" customFormat="1">
      <c r="A25" s="245" t="s">
        <v>53</v>
      </c>
      <c r="B25" s="245"/>
      <c r="C25" s="245"/>
      <c r="D25" s="64">
        <v>46271</v>
      </c>
      <c r="E25" s="64"/>
      <c r="F25" s="64">
        <v>19842</v>
      </c>
      <c r="G25" s="64"/>
      <c r="H25" s="64">
        <v>26429</v>
      </c>
      <c r="I25" s="64" t="s">
        <v>189</v>
      </c>
      <c r="J25" s="64"/>
      <c r="K25" s="67">
        <f>M25+O25</f>
        <v>100</v>
      </c>
      <c r="L25" s="67"/>
      <c r="M25" s="67">
        <f>F25/D25*100</f>
        <v>42.88215080720105</v>
      </c>
      <c r="N25" s="21"/>
      <c r="O25" s="47">
        <f>H25/D25*100</f>
        <v>57.117849192798943</v>
      </c>
      <c r="P25" s="42"/>
      <c r="Q25" s="42"/>
      <c r="R25" s="216"/>
      <c r="S25" s="216"/>
      <c r="T25" s="216"/>
      <c r="U25" s="216"/>
      <c r="V25" s="216"/>
    </row>
    <row r="26" spans="1:22">
      <c r="B26" s="281" t="s">
        <v>54</v>
      </c>
      <c r="C26" s="282"/>
      <c r="D26" s="76">
        <v>16018</v>
      </c>
      <c r="E26" s="64" t="s">
        <v>189</v>
      </c>
      <c r="F26" s="76">
        <v>1782</v>
      </c>
      <c r="G26" s="64" t="s">
        <v>74</v>
      </c>
      <c r="H26" s="76">
        <v>14236</v>
      </c>
      <c r="I26" s="64" t="s">
        <v>189</v>
      </c>
      <c r="J26" s="64"/>
      <c r="K26" s="65">
        <f t="shared" ref="K26:K29" si="5">M26+O26</f>
        <v>100</v>
      </c>
      <c r="L26" s="65"/>
      <c r="M26" s="65">
        <f t="shared" ref="M26:M29" si="6">F26/D26*100</f>
        <v>11.124984392558373</v>
      </c>
      <c r="N26" s="22"/>
      <c r="O26" s="58">
        <f t="shared" ref="O26:O29" si="7">H26/D26*100</f>
        <v>88.875015607441625</v>
      </c>
      <c r="P26" s="42"/>
      <c r="Q26" s="42"/>
    </row>
    <row r="27" spans="1:22">
      <c r="B27" s="281" t="s">
        <v>55</v>
      </c>
      <c r="C27" s="282"/>
      <c r="D27" s="76">
        <v>3078</v>
      </c>
      <c r="E27" s="64" t="s">
        <v>74</v>
      </c>
      <c r="F27" s="76">
        <v>2465</v>
      </c>
      <c r="G27" s="64" t="s">
        <v>74</v>
      </c>
      <c r="H27" s="76">
        <v>613</v>
      </c>
      <c r="I27" s="64" t="s">
        <v>74</v>
      </c>
      <c r="J27" s="64"/>
      <c r="K27" s="65">
        <f t="shared" si="5"/>
        <v>100</v>
      </c>
      <c r="L27" s="65"/>
      <c r="M27" s="65">
        <f t="shared" si="6"/>
        <v>80.084470435347626</v>
      </c>
      <c r="N27" s="22"/>
      <c r="O27" s="58">
        <f t="shared" si="7"/>
        <v>19.91552956465237</v>
      </c>
      <c r="P27" s="42"/>
      <c r="Q27" s="42"/>
    </row>
    <row r="28" spans="1:22">
      <c r="B28" s="281" t="s">
        <v>56</v>
      </c>
      <c r="C28" s="282"/>
      <c r="D28" s="76">
        <v>4425</v>
      </c>
      <c r="E28" s="64" t="s">
        <v>189</v>
      </c>
      <c r="F28" s="76">
        <v>3810</v>
      </c>
      <c r="G28" s="64" t="s">
        <v>189</v>
      </c>
      <c r="H28" s="76">
        <v>615</v>
      </c>
      <c r="I28" s="64" t="s">
        <v>74</v>
      </c>
      <c r="J28" s="64"/>
      <c r="K28" s="65">
        <f t="shared" si="5"/>
        <v>99.999999999999986</v>
      </c>
      <c r="L28" s="65"/>
      <c r="M28" s="65">
        <f t="shared" si="6"/>
        <v>86.101694915254228</v>
      </c>
      <c r="N28" s="22"/>
      <c r="O28" s="58">
        <f t="shared" si="7"/>
        <v>13.898305084745763</v>
      </c>
      <c r="P28" s="42"/>
      <c r="Q28" s="42"/>
    </row>
    <row r="29" spans="1:22">
      <c r="B29" s="281" t="s">
        <v>129</v>
      </c>
      <c r="C29" s="282"/>
      <c r="D29" s="76">
        <v>6486</v>
      </c>
      <c r="E29" s="64" t="s">
        <v>189</v>
      </c>
      <c r="F29" s="76">
        <v>5731</v>
      </c>
      <c r="G29" s="64" t="s">
        <v>189</v>
      </c>
      <c r="H29" s="76">
        <v>755</v>
      </c>
      <c r="I29" s="64" t="s">
        <v>74</v>
      </c>
      <c r="J29" s="64"/>
      <c r="K29" s="65">
        <f t="shared" si="5"/>
        <v>100</v>
      </c>
      <c r="L29" s="65"/>
      <c r="M29" s="65">
        <f t="shared" si="6"/>
        <v>88.359543632439099</v>
      </c>
      <c r="N29" s="22"/>
      <c r="O29" s="58">
        <f t="shared" si="7"/>
        <v>11.640456367560899</v>
      </c>
      <c r="P29" s="42"/>
      <c r="Q29" s="42"/>
    </row>
    <row r="30" spans="1:22">
      <c r="B30" s="281" t="s">
        <v>29</v>
      </c>
      <c r="C30" s="282"/>
      <c r="D30" s="76">
        <v>16264</v>
      </c>
      <c r="E30" s="64" t="s">
        <v>189</v>
      </c>
      <c r="F30" s="76">
        <v>6054</v>
      </c>
      <c r="G30" s="64" t="s">
        <v>189</v>
      </c>
      <c r="H30" s="76">
        <v>10210</v>
      </c>
      <c r="I30" s="64" t="s">
        <v>189</v>
      </c>
      <c r="J30" s="64"/>
      <c r="K30" s="107" t="s">
        <v>167</v>
      </c>
      <c r="L30" s="64"/>
      <c r="M30" s="107" t="s">
        <v>167</v>
      </c>
      <c r="N30" s="42"/>
      <c r="O30" s="125" t="s">
        <v>167</v>
      </c>
      <c r="P30" s="42"/>
      <c r="Q30" s="42"/>
    </row>
    <row r="31" spans="1:22" ht="6.95" customHeight="1">
      <c r="B31" s="109"/>
      <c r="C31" s="188"/>
      <c r="D31" s="76"/>
      <c r="E31" s="64"/>
      <c r="F31" s="76"/>
      <c r="G31" s="64"/>
      <c r="H31" s="76"/>
      <c r="I31" s="64" t="s">
        <v>164</v>
      </c>
      <c r="J31" s="64"/>
      <c r="K31" s="65"/>
      <c r="L31" s="64"/>
      <c r="M31" s="65"/>
      <c r="N31" s="42"/>
      <c r="O31" s="58"/>
      <c r="P31" s="42"/>
      <c r="Q31" s="42"/>
    </row>
    <row r="32" spans="1:22" s="8" customFormat="1" ht="25.5" customHeight="1">
      <c r="A32" s="283" t="s">
        <v>125</v>
      </c>
      <c r="B32" s="283"/>
      <c r="C32" s="283"/>
      <c r="D32" s="64">
        <v>46270</v>
      </c>
      <c r="E32" s="64"/>
      <c r="F32" s="64">
        <v>19841</v>
      </c>
      <c r="G32" s="64"/>
      <c r="H32" s="64">
        <v>26429</v>
      </c>
      <c r="I32" s="64" t="s">
        <v>74</v>
      </c>
      <c r="J32" s="64"/>
      <c r="K32" s="67">
        <f>M32+O32</f>
        <v>100</v>
      </c>
      <c r="L32" s="67"/>
      <c r="M32" s="67">
        <f>F32/D32*100</f>
        <v>42.880916360492762</v>
      </c>
      <c r="N32" s="21"/>
      <c r="O32" s="47">
        <f>H32/D32*100</f>
        <v>57.119083639507238</v>
      </c>
      <c r="P32" s="42"/>
      <c r="Q32" s="42"/>
    </row>
    <row r="33" spans="1:17">
      <c r="B33" s="281" t="s">
        <v>57</v>
      </c>
      <c r="C33" s="282"/>
      <c r="D33" s="76">
        <v>7813</v>
      </c>
      <c r="E33" s="64" t="s">
        <v>189</v>
      </c>
      <c r="F33" s="76">
        <v>5483</v>
      </c>
      <c r="G33" s="64" t="s">
        <v>74</v>
      </c>
      <c r="H33" s="76">
        <v>2330</v>
      </c>
      <c r="I33" s="64" t="s">
        <v>74</v>
      </c>
      <c r="J33" s="64"/>
      <c r="K33" s="65">
        <f t="shared" ref="K33:K34" si="8">M33+O33</f>
        <v>100</v>
      </c>
      <c r="L33" s="65"/>
      <c r="M33" s="65">
        <f t="shared" ref="M33:M34" si="9">F33/D33*100</f>
        <v>70.177908613848714</v>
      </c>
      <c r="N33" s="22"/>
      <c r="O33" s="58">
        <f t="shared" ref="O33:O34" si="10">H33/D33*100</f>
        <v>29.822091386151286</v>
      </c>
      <c r="P33" s="42"/>
      <c r="Q33" s="42"/>
    </row>
    <row r="34" spans="1:17">
      <c r="B34" s="282" t="s">
        <v>58</v>
      </c>
      <c r="C34" s="282"/>
      <c r="D34" s="76">
        <v>33227</v>
      </c>
      <c r="E34" s="64" t="s">
        <v>189</v>
      </c>
      <c r="F34" s="76">
        <v>11622</v>
      </c>
      <c r="G34" s="64" t="s">
        <v>189</v>
      </c>
      <c r="H34" s="76">
        <v>21605</v>
      </c>
      <c r="I34" s="64" t="s">
        <v>74</v>
      </c>
      <c r="J34" s="64"/>
      <c r="K34" s="65">
        <f t="shared" si="8"/>
        <v>100</v>
      </c>
      <c r="L34" s="65"/>
      <c r="M34" s="65">
        <f t="shared" si="9"/>
        <v>34.977578475336323</v>
      </c>
      <c r="N34" s="22"/>
      <c r="O34" s="58">
        <f t="shared" si="10"/>
        <v>65.02242152466367</v>
      </c>
      <c r="P34" s="42"/>
      <c r="Q34" s="42"/>
    </row>
    <row r="35" spans="1:17">
      <c r="B35" s="282" t="s">
        <v>29</v>
      </c>
      <c r="C35" s="282"/>
      <c r="D35" s="76">
        <v>5230</v>
      </c>
      <c r="E35" s="64" t="s">
        <v>74</v>
      </c>
      <c r="F35" s="76">
        <v>2736</v>
      </c>
      <c r="G35" s="64" t="s">
        <v>74</v>
      </c>
      <c r="H35" s="76">
        <v>2494</v>
      </c>
      <c r="I35" s="64" t="s">
        <v>74</v>
      </c>
      <c r="J35" s="64"/>
      <c r="K35" s="107" t="s">
        <v>167</v>
      </c>
      <c r="L35" s="64"/>
      <c r="M35" s="107" t="s">
        <v>167</v>
      </c>
      <c r="N35" s="42"/>
      <c r="O35" s="125" t="s">
        <v>167</v>
      </c>
      <c r="P35" s="42"/>
      <c r="Q35" s="42"/>
    </row>
    <row r="36" spans="1:17" ht="6.95" customHeight="1">
      <c r="B36" s="109"/>
      <c r="C36" s="188"/>
      <c r="D36" s="76"/>
      <c r="E36" s="64"/>
      <c r="F36" s="76"/>
      <c r="G36" s="64"/>
      <c r="H36" s="76"/>
      <c r="I36" s="64"/>
      <c r="J36" s="64"/>
      <c r="K36" s="65"/>
      <c r="L36" s="64"/>
      <c r="M36" s="65"/>
      <c r="N36" s="42"/>
      <c r="O36" s="58"/>
      <c r="P36" s="42"/>
      <c r="Q36" s="42"/>
    </row>
    <row r="37" spans="1:17" s="8" customFormat="1">
      <c r="A37" s="245" t="s">
        <v>59</v>
      </c>
      <c r="B37" s="245"/>
      <c r="C37" s="245"/>
      <c r="D37" s="64">
        <v>46271</v>
      </c>
      <c r="E37" s="64"/>
      <c r="F37" s="64">
        <v>19842</v>
      </c>
      <c r="G37" s="64"/>
      <c r="H37" s="64">
        <v>26429</v>
      </c>
      <c r="I37" s="64" t="s">
        <v>189</v>
      </c>
      <c r="J37" s="64"/>
      <c r="K37" s="67">
        <f>M37+O37</f>
        <v>100</v>
      </c>
      <c r="L37" s="67"/>
      <c r="M37" s="67">
        <f>F37/D37*100</f>
        <v>42.88215080720105</v>
      </c>
      <c r="N37" s="21"/>
      <c r="O37" s="47">
        <f>H37/D37*100</f>
        <v>57.117849192798943</v>
      </c>
      <c r="P37" s="42"/>
      <c r="Q37" s="42"/>
    </row>
    <row r="38" spans="1:17">
      <c r="B38" s="281" t="s">
        <v>60</v>
      </c>
      <c r="C38" s="282"/>
      <c r="D38" s="76">
        <v>28000</v>
      </c>
      <c r="E38" s="64" t="s">
        <v>189</v>
      </c>
      <c r="F38" s="76">
        <v>6556</v>
      </c>
      <c r="G38" s="64" t="s">
        <v>189</v>
      </c>
      <c r="H38" s="76">
        <v>21444</v>
      </c>
      <c r="I38" s="64" t="s">
        <v>189</v>
      </c>
      <c r="J38" s="64"/>
      <c r="K38" s="65">
        <f t="shared" ref="K38" si="11">M38+O38</f>
        <v>100</v>
      </c>
      <c r="L38" s="65"/>
      <c r="M38" s="65">
        <f t="shared" ref="M38" si="12">F38/D38*100</f>
        <v>23.414285714285715</v>
      </c>
      <c r="N38" s="22"/>
      <c r="O38" s="58">
        <f t="shared" ref="O38" si="13">H38/D38*100</f>
        <v>76.585714285714289</v>
      </c>
      <c r="P38" s="42"/>
      <c r="Q38" s="42"/>
    </row>
    <row r="39" spans="1:17">
      <c r="B39" s="282" t="s">
        <v>61</v>
      </c>
      <c r="C39" s="282"/>
      <c r="D39" s="76">
        <v>15752</v>
      </c>
      <c r="E39" s="64" t="s">
        <v>189</v>
      </c>
      <c r="F39" s="63">
        <v>12363</v>
      </c>
      <c r="G39" s="64" t="s">
        <v>189</v>
      </c>
      <c r="H39" s="76">
        <v>3389</v>
      </c>
      <c r="I39" s="64" t="s">
        <v>74</v>
      </c>
      <c r="J39" s="64"/>
      <c r="K39" s="65">
        <f t="shared" ref="K39" si="14">M39+O39</f>
        <v>100</v>
      </c>
      <c r="L39" s="65"/>
      <c r="M39" s="65">
        <f t="shared" ref="M39" si="15">F39/D39*100</f>
        <v>78.485271711528696</v>
      </c>
      <c r="N39" s="22"/>
      <c r="O39" s="58">
        <f t="shared" ref="O39" si="16">H39/D39*100</f>
        <v>21.514728288471304</v>
      </c>
      <c r="P39" s="42"/>
      <c r="Q39" s="42"/>
    </row>
    <row r="40" spans="1:17">
      <c r="B40" s="282" t="s">
        <v>29</v>
      </c>
      <c r="C40" s="282"/>
      <c r="D40" s="76">
        <v>2519</v>
      </c>
      <c r="E40" s="64" t="s">
        <v>74</v>
      </c>
      <c r="F40" s="63">
        <v>923</v>
      </c>
      <c r="G40" s="64" t="s">
        <v>74</v>
      </c>
      <c r="H40" s="76">
        <v>1596</v>
      </c>
      <c r="I40" s="64" t="s">
        <v>74</v>
      </c>
      <c r="J40" s="64"/>
      <c r="K40" s="107" t="s">
        <v>167</v>
      </c>
      <c r="L40" s="64"/>
      <c r="M40" s="107" t="s">
        <v>167</v>
      </c>
      <c r="N40" s="42"/>
      <c r="O40" s="125" t="s">
        <v>167</v>
      </c>
      <c r="P40" s="42"/>
      <c r="Q40" s="42"/>
    </row>
    <row r="41" spans="1:17" ht="6.95" customHeight="1">
      <c r="B41" s="109"/>
      <c r="C41" s="188"/>
      <c r="D41" s="76"/>
      <c r="E41" s="64"/>
      <c r="F41" s="76"/>
      <c r="G41" s="64"/>
      <c r="H41" s="76"/>
      <c r="I41" s="64"/>
      <c r="J41" s="64"/>
      <c r="K41" s="65"/>
      <c r="L41" s="64"/>
      <c r="M41" s="65"/>
      <c r="N41" s="42"/>
      <c r="O41" s="58"/>
      <c r="P41" s="42"/>
      <c r="Q41" s="42"/>
    </row>
    <row r="42" spans="1:17" s="8" customFormat="1" ht="25.5" customHeight="1">
      <c r="A42" s="283" t="s">
        <v>138</v>
      </c>
      <c r="B42" s="283"/>
      <c r="C42" s="283"/>
      <c r="D42" s="64">
        <v>46272</v>
      </c>
      <c r="E42" s="64"/>
      <c r="F42" s="64">
        <v>19842</v>
      </c>
      <c r="G42" s="64"/>
      <c r="H42" s="64">
        <v>26430</v>
      </c>
      <c r="I42" s="64" t="s">
        <v>189</v>
      </c>
      <c r="J42" s="64"/>
      <c r="K42" s="67">
        <f>M42+O42</f>
        <v>100</v>
      </c>
      <c r="L42" s="67"/>
      <c r="M42" s="67">
        <f>F42/D42*100</f>
        <v>42.88122406639004</v>
      </c>
      <c r="N42" s="21"/>
      <c r="O42" s="47">
        <f>H42/D42*100</f>
        <v>57.118775933609953</v>
      </c>
      <c r="P42" s="42"/>
      <c r="Q42" s="42"/>
    </row>
    <row r="43" spans="1:17">
      <c r="B43" s="282" t="s">
        <v>139</v>
      </c>
      <c r="C43" s="282"/>
      <c r="D43" s="76">
        <v>4978</v>
      </c>
      <c r="E43" s="64" t="s">
        <v>189</v>
      </c>
      <c r="F43" s="76">
        <v>4529</v>
      </c>
      <c r="G43" s="64" t="s">
        <v>189</v>
      </c>
      <c r="H43" s="76">
        <v>449</v>
      </c>
      <c r="I43" s="64" t="s">
        <v>74</v>
      </c>
      <c r="J43" s="64"/>
      <c r="K43" s="65">
        <f t="shared" ref="K43:K44" si="17">M43+O43</f>
        <v>100.00000000000001</v>
      </c>
      <c r="L43" s="65"/>
      <c r="M43" s="65">
        <f t="shared" ref="M43:M44" si="18">F43/D43*100</f>
        <v>90.980313378867024</v>
      </c>
      <c r="N43" s="22"/>
      <c r="O43" s="58">
        <f t="shared" ref="O43:O44" si="19">H43/D43*100</f>
        <v>9.0196866211329851</v>
      </c>
      <c r="P43" s="42"/>
      <c r="Q43" s="42"/>
    </row>
    <row r="44" spans="1:17">
      <c r="B44" s="282" t="s">
        <v>140</v>
      </c>
      <c r="C44" s="282"/>
      <c r="D44" s="76">
        <v>38609</v>
      </c>
      <c r="E44" s="64" t="s">
        <v>189</v>
      </c>
      <c r="F44" s="76">
        <v>14619</v>
      </c>
      <c r="G44" s="64" t="s">
        <v>189</v>
      </c>
      <c r="H44" s="76">
        <v>23990</v>
      </c>
      <c r="I44" s="64" t="s">
        <v>189</v>
      </c>
      <c r="J44" s="64"/>
      <c r="K44" s="65">
        <f t="shared" si="17"/>
        <v>100</v>
      </c>
      <c r="L44" s="65"/>
      <c r="M44" s="65">
        <f t="shared" si="18"/>
        <v>37.864228547747935</v>
      </c>
      <c r="N44" s="22"/>
      <c r="O44" s="58">
        <f t="shared" si="19"/>
        <v>62.135771452252065</v>
      </c>
      <c r="P44" s="42"/>
      <c r="Q44" s="42"/>
    </row>
    <row r="45" spans="1:17">
      <c r="B45" s="282" t="s">
        <v>29</v>
      </c>
      <c r="C45" s="282"/>
      <c r="D45" s="76">
        <v>2685</v>
      </c>
      <c r="E45" s="64" t="s">
        <v>74</v>
      </c>
      <c r="F45" s="76">
        <v>694</v>
      </c>
      <c r="G45" s="64" t="s">
        <v>74</v>
      </c>
      <c r="H45" s="76">
        <v>1991</v>
      </c>
      <c r="I45" s="64" t="s">
        <v>74</v>
      </c>
      <c r="J45" s="64"/>
      <c r="K45" s="107" t="s">
        <v>167</v>
      </c>
      <c r="L45" s="64"/>
      <c r="M45" s="107" t="s">
        <v>167</v>
      </c>
      <c r="N45" s="42"/>
      <c r="O45" s="125" t="s">
        <v>167</v>
      </c>
      <c r="P45" s="42"/>
      <c r="Q45" s="42"/>
    </row>
    <row r="46" spans="1:17" ht="6.95" customHeight="1">
      <c r="B46" s="109"/>
      <c r="C46" s="188"/>
      <c r="D46" s="76"/>
      <c r="E46" s="64"/>
      <c r="F46" s="76"/>
      <c r="G46" s="64"/>
      <c r="H46" s="76"/>
      <c r="I46" s="64"/>
      <c r="J46" s="64"/>
      <c r="K46" s="65"/>
      <c r="L46" s="64"/>
      <c r="M46" s="65"/>
      <c r="N46" s="42"/>
      <c r="O46" s="58"/>
      <c r="P46" s="42"/>
      <c r="Q46" s="42"/>
    </row>
    <row r="47" spans="1:17" s="8" customFormat="1">
      <c r="A47" s="245" t="s">
        <v>62</v>
      </c>
      <c r="B47" s="245"/>
      <c r="C47" s="245"/>
      <c r="D47" s="64">
        <v>46271</v>
      </c>
      <c r="E47" s="64"/>
      <c r="F47" s="64">
        <v>19841</v>
      </c>
      <c r="G47" s="64"/>
      <c r="H47" s="64">
        <v>26430</v>
      </c>
      <c r="I47" s="64"/>
      <c r="J47" s="64"/>
      <c r="K47" s="67">
        <f>M47+O47</f>
        <v>100</v>
      </c>
      <c r="L47" s="67"/>
      <c r="M47" s="67">
        <f>F47/D47*100</f>
        <v>42.879989626331827</v>
      </c>
      <c r="N47" s="21"/>
      <c r="O47" s="47">
        <f>H47/D47*100</f>
        <v>57.120010373668173</v>
      </c>
      <c r="P47" s="42"/>
      <c r="Q47" s="42"/>
    </row>
    <row r="48" spans="1:17">
      <c r="B48" s="282" t="s">
        <v>60</v>
      </c>
      <c r="C48" s="282"/>
      <c r="D48" s="76">
        <v>21863</v>
      </c>
      <c r="E48" s="64"/>
      <c r="F48" s="76">
        <v>6664</v>
      </c>
      <c r="G48" s="64"/>
      <c r="H48" s="76">
        <v>15199</v>
      </c>
      <c r="I48" s="64"/>
      <c r="J48" s="64"/>
      <c r="K48" s="65">
        <f t="shared" ref="K48" si="20">M48+O48</f>
        <v>100</v>
      </c>
      <c r="L48" s="65"/>
      <c r="M48" s="65">
        <f>F48/D48*100</f>
        <v>30.480720852581989</v>
      </c>
      <c r="N48" s="22"/>
      <c r="O48" s="58">
        <f>H48/D48*100</f>
        <v>69.519279147418018</v>
      </c>
      <c r="P48" s="42"/>
      <c r="Q48" s="42"/>
    </row>
    <row r="49" spans="1:17">
      <c r="B49" s="282" t="s">
        <v>61</v>
      </c>
      <c r="C49" s="282"/>
      <c r="D49" s="76">
        <v>22535</v>
      </c>
      <c r="E49" s="64"/>
      <c r="F49" s="76">
        <v>12646</v>
      </c>
      <c r="G49" s="64"/>
      <c r="H49" s="76">
        <v>9889</v>
      </c>
      <c r="I49" s="64"/>
      <c r="J49" s="64"/>
      <c r="K49" s="65">
        <f>M49+O49</f>
        <v>100</v>
      </c>
      <c r="L49" s="65"/>
      <c r="M49" s="65">
        <f>F49/D49*100</f>
        <v>56.117151098291551</v>
      </c>
      <c r="N49" s="22"/>
      <c r="O49" s="58">
        <f t="shared" ref="O49" si="21">H49/D49*100</f>
        <v>43.882848901708456</v>
      </c>
      <c r="P49" s="42"/>
      <c r="Q49" s="42"/>
    </row>
    <row r="50" spans="1:17">
      <c r="B50" s="282" t="s">
        <v>29</v>
      </c>
      <c r="C50" s="282"/>
      <c r="D50" s="76">
        <v>1873</v>
      </c>
      <c r="E50" s="64" t="s">
        <v>74</v>
      </c>
      <c r="F50" s="63">
        <v>531</v>
      </c>
      <c r="G50" s="64" t="s">
        <v>74</v>
      </c>
      <c r="H50" s="76">
        <v>1342</v>
      </c>
      <c r="I50" s="64" t="s">
        <v>74</v>
      </c>
      <c r="J50" s="64"/>
      <c r="K50" s="107" t="s">
        <v>167</v>
      </c>
      <c r="L50" s="64"/>
      <c r="M50" s="107" t="s">
        <v>167</v>
      </c>
      <c r="N50" s="42"/>
      <c r="O50" s="125" t="s">
        <v>167</v>
      </c>
      <c r="P50" s="42"/>
      <c r="Q50" s="42"/>
    </row>
    <row r="51" spans="1:17" ht="6" customHeight="1" thickBot="1">
      <c r="A51" s="81"/>
      <c r="B51" s="81"/>
      <c r="C51" s="81"/>
      <c r="D51" s="81"/>
      <c r="E51" s="81"/>
      <c r="F51" s="81"/>
      <c r="G51" s="81"/>
      <c r="H51" s="81"/>
      <c r="I51" s="81"/>
      <c r="J51" s="81"/>
      <c r="K51" s="81"/>
      <c r="L51" s="81"/>
      <c r="M51" s="81"/>
      <c r="N51" s="2"/>
      <c r="O51" s="2"/>
      <c r="P51" s="2"/>
      <c r="Q51" s="7"/>
    </row>
    <row r="52" spans="1:17" s="9" customFormat="1" ht="6" customHeight="1">
      <c r="A52" s="82"/>
      <c r="B52" s="82"/>
      <c r="C52" s="82"/>
      <c r="D52" s="82"/>
      <c r="E52" s="82"/>
      <c r="F52" s="82"/>
      <c r="G52" s="82"/>
      <c r="H52" s="82"/>
      <c r="I52" s="82"/>
      <c r="J52" s="82"/>
      <c r="K52" s="82"/>
      <c r="L52" s="82"/>
      <c r="M52" s="82"/>
    </row>
    <row r="53" spans="1:17" s="9" customFormat="1" ht="11.25">
      <c r="A53" s="83" t="s">
        <v>42</v>
      </c>
      <c r="B53" s="190"/>
      <c r="C53" s="252"/>
      <c r="D53" s="252"/>
      <c r="E53" s="252"/>
      <c r="F53" s="252"/>
      <c r="G53" s="252"/>
      <c r="H53" s="252"/>
      <c r="I53" s="252"/>
      <c r="J53" s="252"/>
      <c r="K53" s="252"/>
      <c r="L53" s="252"/>
      <c r="M53" s="252"/>
      <c r="N53" s="252"/>
      <c r="O53" s="252"/>
      <c r="P53" s="252"/>
    </row>
    <row r="54" spans="1:17" s="9" customFormat="1" ht="11.25">
      <c r="A54" s="83"/>
      <c r="B54" s="190"/>
      <c r="C54" s="252"/>
      <c r="D54" s="252"/>
      <c r="E54" s="252"/>
      <c r="F54" s="252"/>
      <c r="G54" s="252"/>
      <c r="H54" s="252"/>
      <c r="I54" s="252"/>
      <c r="J54" s="252"/>
      <c r="K54" s="252"/>
      <c r="L54" s="252"/>
      <c r="M54" s="252"/>
      <c r="N54" s="252"/>
      <c r="O54" s="252"/>
      <c r="P54" s="252"/>
    </row>
    <row r="55" spans="1:17" s="9" customFormat="1" ht="15.75" customHeight="1">
      <c r="A55" s="83"/>
      <c r="B55" s="84">
        <v>1</v>
      </c>
      <c r="C55" s="235" t="s">
        <v>163</v>
      </c>
      <c r="D55" s="235"/>
      <c r="E55" s="235"/>
      <c r="F55" s="235"/>
      <c r="G55" s="235"/>
      <c r="H55" s="235"/>
      <c r="I55" s="235"/>
      <c r="J55" s="235"/>
      <c r="K55" s="235"/>
      <c r="L55" s="235"/>
      <c r="M55" s="235"/>
      <c r="N55" s="235"/>
      <c r="O55" s="235"/>
      <c r="P55" s="235"/>
      <c r="Q55" s="31"/>
    </row>
    <row r="56" spans="1:17" s="9" customFormat="1" ht="14.25" customHeight="1">
      <c r="A56" s="82"/>
      <c r="B56" s="86" t="s">
        <v>74</v>
      </c>
      <c r="C56" s="235" t="s">
        <v>156</v>
      </c>
      <c r="D56" s="235"/>
      <c r="E56" s="235"/>
      <c r="F56" s="235"/>
      <c r="G56" s="235"/>
      <c r="H56" s="235"/>
      <c r="I56" s="235"/>
      <c r="J56" s="235"/>
      <c r="K56" s="235"/>
      <c r="L56" s="235"/>
      <c r="M56" s="235"/>
      <c r="N56" s="235"/>
      <c r="O56" s="235"/>
      <c r="P56" s="235"/>
      <c r="Q56" s="31"/>
    </row>
    <row r="57" spans="1:17" s="9" customFormat="1" ht="15.75" customHeight="1">
      <c r="A57" s="82"/>
      <c r="B57" s="86" t="s">
        <v>167</v>
      </c>
      <c r="C57" s="235" t="s">
        <v>168</v>
      </c>
      <c r="D57" s="235"/>
      <c r="E57" s="235"/>
      <c r="F57" s="235"/>
      <c r="G57" s="235"/>
      <c r="H57" s="235"/>
      <c r="I57" s="235"/>
      <c r="J57" s="235"/>
      <c r="K57" s="235"/>
      <c r="L57" s="235"/>
      <c r="M57" s="235"/>
      <c r="N57" s="235"/>
      <c r="O57" s="235"/>
      <c r="P57" s="235"/>
    </row>
    <row r="60" spans="1:17">
      <c r="A60" s="213" t="s">
        <v>220</v>
      </c>
      <c r="B60" s="95"/>
      <c r="C60" s="212"/>
      <c r="D60" s="147"/>
      <c r="E60" s="147"/>
      <c r="F60" s="147"/>
      <c r="G60" s="147"/>
      <c r="H60" s="147"/>
      <c r="I60" s="147"/>
      <c r="J60" s="147"/>
      <c r="K60" s="147"/>
      <c r="L60" s="147"/>
      <c r="M60" s="147"/>
      <c r="N60" s="147"/>
    </row>
    <row r="61" spans="1:17" ht="12.75" customHeight="1">
      <c r="A61" s="95"/>
      <c r="B61" s="234" t="s">
        <v>221</v>
      </c>
      <c r="C61" s="234"/>
      <c r="D61" s="234"/>
      <c r="E61" s="234"/>
      <c r="F61" s="234"/>
      <c r="G61" s="234"/>
      <c r="H61" s="234"/>
      <c r="I61" s="234"/>
      <c r="J61" s="234"/>
      <c r="K61" s="234"/>
      <c r="L61" s="234"/>
      <c r="M61" s="234"/>
      <c r="N61" s="234"/>
      <c r="O61" s="234"/>
    </row>
    <row r="62" spans="1:17">
      <c r="A62" s="95"/>
      <c r="B62" s="234"/>
      <c r="C62" s="234"/>
      <c r="D62" s="234"/>
      <c r="E62" s="234"/>
      <c r="F62" s="234"/>
      <c r="G62" s="234"/>
      <c r="H62" s="234"/>
      <c r="I62" s="234"/>
      <c r="J62" s="234"/>
      <c r="K62" s="234"/>
      <c r="L62" s="234"/>
      <c r="M62" s="234"/>
      <c r="N62" s="234"/>
      <c r="O62" s="234"/>
    </row>
    <row r="63" spans="1:17">
      <c r="A63" s="95"/>
      <c r="B63" s="234"/>
      <c r="C63" s="234"/>
      <c r="D63" s="234"/>
      <c r="E63" s="234"/>
      <c r="F63" s="234"/>
      <c r="G63" s="234"/>
      <c r="H63" s="234"/>
      <c r="I63" s="234"/>
      <c r="J63" s="234"/>
      <c r="K63" s="234"/>
      <c r="L63" s="234"/>
      <c r="M63" s="234"/>
      <c r="N63" s="234"/>
      <c r="O63" s="234"/>
    </row>
  </sheetData>
  <mergeCells count="49">
    <mergeCell ref="B61:O63"/>
    <mergeCell ref="C53:P54"/>
    <mergeCell ref="C57:P57"/>
    <mergeCell ref="A3:P3"/>
    <mergeCell ref="B33:C33"/>
    <mergeCell ref="B16:C16"/>
    <mergeCell ref="B18:C18"/>
    <mergeCell ref="B19:C19"/>
    <mergeCell ref="B26:C26"/>
    <mergeCell ref="B27:C27"/>
    <mergeCell ref="A25:C25"/>
    <mergeCell ref="A42:C42"/>
    <mergeCell ref="B49:C49"/>
    <mergeCell ref="B43:C43"/>
    <mergeCell ref="B48:C48"/>
    <mergeCell ref="C55:P55"/>
    <mergeCell ref="B50:C50"/>
    <mergeCell ref="A47:C47"/>
    <mergeCell ref="C56:P56"/>
    <mergeCell ref="A1:P1"/>
    <mergeCell ref="D9:E12"/>
    <mergeCell ref="F12:G12"/>
    <mergeCell ref="H12:I12"/>
    <mergeCell ref="F9:I9"/>
    <mergeCell ref="K9:L12"/>
    <mergeCell ref="M9:P9"/>
    <mergeCell ref="M12:N12"/>
    <mergeCell ref="O12:P12"/>
    <mergeCell ref="A2:P2"/>
    <mergeCell ref="B23:C23"/>
    <mergeCell ref="B22:C22"/>
    <mergeCell ref="B21:C21"/>
    <mergeCell ref="B28:C28"/>
    <mergeCell ref="B29:C29"/>
    <mergeCell ref="A37:C37"/>
    <mergeCell ref="B30:C30"/>
    <mergeCell ref="B38:C38"/>
    <mergeCell ref="B45:C45"/>
    <mergeCell ref="B34:C34"/>
    <mergeCell ref="B35:C35"/>
    <mergeCell ref="B40:C40"/>
    <mergeCell ref="A32:C32"/>
    <mergeCell ref="B39:C39"/>
    <mergeCell ref="B44:C44"/>
    <mergeCell ref="A6:C12"/>
    <mergeCell ref="D6:I6"/>
    <mergeCell ref="K6:P6"/>
    <mergeCell ref="A15:C15"/>
    <mergeCell ref="B17:C17"/>
  </mergeCells>
  <phoneticPr fontId="0" type="noConversion"/>
  <hyperlinks>
    <hyperlink ref="R1" location="Índice!A1" display="Ir a Índice" xr:uid="{00000000-0004-0000-1100-000000000000}"/>
  </hyperlinks>
  <printOptions horizontalCentered="1"/>
  <pageMargins left="0.78740157480314965" right="0.78740157480314965" top="1.3474015748031496" bottom="0.78740157480314965" header="0.39370078740157483" footer="0.39370078740157483"/>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17</vt:i4>
      </vt:variant>
    </vt:vector>
  </HeadingPairs>
  <TitlesOfParts>
    <vt:vector size="35" baseType="lpstr">
      <vt:lpstr>Índice</vt:lpstr>
      <vt:lpstr>SUR6.1.1_Tot</vt:lpstr>
      <vt:lpstr>SUR6.1.2_Tot</vt:lpstr>
      <vt:lpstr>SUR6.1.3_Tot</vt:lpstr>
      <vt:lpstr>SUR6.1.4_Tot</vt:lpstr>
      <vt:lpstr>SUR6.1.5_Tot</vt:lpstr>
      <vt:lpstr>SUR6.1.6_Tot</vt:lpstr>
      <vt:lpstr>SUR6.1.7_Ocup</vt:lpstr>
      <vt:lpstr>SUR6.1.8_Ocup</vt:lpstr>
      <vt:lpstr>SUR6.1.9_Ocup</vt:lpstr>
      <vt:lpstr>SUR6.1.10_Ocup</vt:lpstr>
      <vt:lpstr>SUR6.1.11_Ocup </vt:lpstr>
      <vt:lpstr>SUR6.1.12_Ocup</vt:lpstr>
      <vt:lpstr>SUR6.1.13.1_DesFNTE</vt:lpstr>
      <vt:lpstr>SUR6.1.13.2_DesFNTE</vt:lpstr>
      <vt:lpstr>SUR6.1.14.1_DesEU</vt:lpstr>
      <vt:lpstr>SUR6.1.14.2_DesEU </vt:lpstr>
      <vt:lpstr>SUR6.1.14.3_DesEU</vt:lpstr>
      <vt:lpstr>SUR6.1.1_Tot!Print_Area</vt:lpstr>
      <vt:lpstr>SUR6.1.10_Ocup!Print_Area</vt:lpstr>
      <vt:lpstr>'SUR6.1.11_Ocup '!Print_Area</vt:lpstr>
      <vt:lpstr>SUR6.1.12_Ocup!Print_Area</vt:lpstr>
      <vt:lpstr>SUR6.1.13.1_DesFNTE!Print_Area</vt:lpstr>
      <vt:lpstr>SUR6.1.13.2_DesFNTE!Print_Area</vt:lpstr>
      <vt:lpstr>SUR6.1.14.1_DesEU!Print_Area</vt:lpstr>
      <vt:lpstr>'SUR6.1.14.2_DesEU '!Print_Area</vt:lpstr>
      <vt:lpstr>SUR6.1.14.3_DesEU!Print_Area</vt:lpstr>
      <vt:lpstr>SUR6.1.2_Tot!Print_Area</vt:lpstr>
      <vt:lpstr>SUR6.1.3_Tot!Print_Area</vt:lpstr>
      <vt:lpstr>SUR6.1.4_Tot!Print_Area</vt:lpstr>
      <vt:lpstr>SUR6.1.5_Tot!Print_Area</vt:lpstr>
      <vt:lpstr>SUR6.1.6_Tot!Print_Area</vt:lpstr>
      <vt:lpstr>SUR6.1.7_Ocup!Print_Area</vt:lpstr>
      <vt:lpstr>SUR6.1.8_Ocup!Print_Area</vt:lpstr>
      <vt:lpstr>SUR6.1.9_Ocup!Print_Area</vt:lpstr>
    </vt:vector>
  </TitlesOfParts>
  <Company>Consejo Nacional de Poblacion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Direccion de Migracion Internacional</dc:creator>
  <cp:lastModifiedBy>CARLOS</cp:lastModifiedBy>
  <cp:lastPrinted>2012-12-20T03:29:25Z</cp:lastPrinted>
  <dcterms:created xsi:type="dcterms:W3CDTF">2005-08-10T19:36:04Z</dcterms:created>
  <dcterms:modified xsi:type="dcterms:W3CDTF">2019-03-06T23:47:33Z</dcterms:modified>
</cp:coreProperties>
</file>